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activeTab="0"/>
  </bookViews>
  <sheets>
    <sheet name="Cenník MARS Zn" sheetId="1" r:id="rId1"/>
    <sheet name="Cenník MARS RAL" sheetId="2" state="hidden" r:id="rId2"/>
  </sheets>
  <definedNames>
    <definedName name="_xlnm._FilterDatabase" localSheetId="1" hidden="1">'Cenník MARS RAL'!$C$7:$G$566</definedName>
    <definedName name="_xlnm._FilterDatabase" localSheetId="0" hidden="1">'Cenník MARS Zn'!$C$6:$G$472</definedName>
    <definedName name="_xlnm.Print_Titles" localSheetId="1">'Cenník MARS RAL'!$7:$7</definedName>
    <definedName name="_xlnm.Print_Titles" localSheetId="0">'Cenník MARS Zn'!$6:$6</definedName>
    <definedName name="_xlnm.Print_Area" localSheetId="1">'Cenník MARS RAL'!$B$8:$I$481</definedName>
    <definedName name="_xlnm.Print_Area" localSheetId="0">'Cenník MARS Zn'!$B$6:$H$472</definedName>
  </definedNames>
  <calcPr fullCalcOnLoad="1"/>
</workbook>
</file>

<file path=xl/sharedStrings.xml><?xml version="1.0" encoding="utf-8"?>
<sst xmlns="http://schemas.openxmlformats.org/spreadsheetml/2006/main" count="3109" uniqueCount="682">
  <si>
    <t>Typ</t>
  </si>
  <si>
    <t>40/20</t>
  </si>
  <si>
    <t>45/20</t>
  </si>
  <si>
    <t>62/50</t>
  </si>
  <si>
    <t>125/50</t>
  </si>
  <si>
    <t>200/50</t>
  </si>
  <si>
    <t>250/50</t>
  </si>
  <si>
    <t>300/50</t>
  </si>
  <si>
    <t>400/50</t>
  </si>
  <si>
    <t>500/50</t>
  </si>
  <si>
    <t>100/60</t>
  </si>
  <si>
    <t>125/100</t>
  </si>
  <si>
    <t>150/60</t>
  </si>
  <si>
    <t>200/100</t>
  </si>
  <si>
    <t>200/60</t>
  </si>
  <si>
    <t>250/100</t>
  </si>
  <si>
    <t>250/60</t>
  </si>
  <si>
    <t>300/100</t>
  </si>
  <si>
    <t>300/60</t>
  </si>
  <si>
    <t>400/100</t>
  </si>
  <si>
    <t>400/60</t>
  </si>
  <si>
    <t>500/100</t>
  </si>
  <si>
    <t>500/60</t>
  </si>
  <si>
    <t xml:space="preserve">  62/50</t>
  </si>
  <si>
    <t>3x62/50</t>
  </si>
  <si>
    <t>3x62</t>
  </si>
  <si>
    <t>3x125/50</t>
  </si>
  <si>
    <t>3x100</t>
  </si>
  <si>
    <t>3x200/50</t>
  </si>
  <si>
    <t>3x125</t>
  </si>
  <si>
    <t>3x250/50</t>
  </si>
  <si>
    <t>3x150</t>
  </si>
  <si>
    <t>3x300/50</t>
  </si>
  <si>
    <t>3x200</t>
  </si>
  <si>
    <t>3x400/50</t>
  </si>
  <si>
    <t>3x250</t>
  </si>
  <si>
    <t>3x500/50</t>
  </si>
  <si>
    <t>3x300</t>
  </si>
  <si>
    <t>3x400</t>
  </si>
  <si>
    <t>3x500</t>
  </si>
  <si>
    <t>3x100/60</t>
  </si>
  <si>
    <t>3x125/100</t>
  </si>
  <si>
    <t>3x150/60</t>
  </si>
  <si>
    <t>3x200/100</t>
  </si>
  <si>
    <t>3x200/60</t>
  </si>
  <si>
    <t>3x250/100</t>
  </si>
  <si>
    <t>3x250/60</t>
  </si>
  <si>
    <t>3x300/100</t>
  </si>
  <si>
    <t>3x300/60</t>
  </si>
  <si>
    <t>3x400/100</t>
  </si>
  <si>
    <t>3x400/60</t>
  </si>
  <si>
    <t>3x500/100</t>
  </si>
  <si>
    <t>3x500/60</t>
  </si>
  <si>
    <t>2x250/60 x100/60</t>
  </si>
  <si>
    <t>2x250/60x100/60</t>
  </si>
  <si>
    <t>2x300/60x150/60</t>
  </si>
  <si>
    <t>2x400/60x200/60</t>
  </si>
  <si>
    <t>2x500/60x250/60</t>
  </si>
  <si>
    <t>2x500-250</t>
  </si>
  <si>
    <t>2x250/100x125/100</t>
  </si>
  <si>
    <t>2x500/100x250/100</t>
  </si>
  <si>
    <t>4x62/50</t>
  </si>
  <si>
    <t xml:space="preserve">  4x62</t>
  </si>
  <si>
    <t>4x125/50</t>
  </si>
  <si>
    <t xml:space="preserve">  4x100</t>
  </si>
  <si>
    <t>4x200/50</t>
  </si>
  <si>
    <t xml:space="preserve">  4x125</t>
  </si>
  <si>
    <t>4x250/50</t>
  </si>
  <si>
    <t xml:space="preserve">  4x150</t>
  </si>
  <si>
    <t>4x300/50</t>
  </si>
  <si>
    <t xml:space="preserve">  4x200</t>
  </si>
  <si>
    <t>4x400/50</t>
  </si>
  <si>
    <t xml:space="preserve">  4x250</t>
  </si>
  <si>
    <t>4x500/50</t>
  </si>
  <si>
    <t xml:space="preserve">  4x300</t>
  </si>
  <si>
    <t xml:space="preserve">  4x400</t>
  </si>
  <si>
    <t>4x100/60</t>
  </si>
  <si>
    <t xml:space="preserve">  4x 500</t>
  </si>
  <si>
    <t>4x150/60</t>
  </si>
  <si>
    <t xml:space="preserve">  2x125-2x62</t>
  </si>
  <si>
    <t>4x200/60</t>
  </si>
  <si>
    <t xml:space="preserve">  2x250x2x125</t>
  </si>
  <si>
    <t>4x250/60</t>
  </si>
  <si>
    <t xml:space="preserve">  2x500x2x250</t>
  </si>
  <si>
    <t>4x300/60</t>
  </si>
  <si>
    <t>4x400/60</t>
  </si>
  <si>
    <t>4x500/60</t>
  </si>
  <si>
    <t>4x125/100</t>
  </si>
  <si>
    <t>2x125/50 2x62/50</t>
  </si>
  <si>
    <t>4x200/100</t>
  </si>
  <si>
    <t>2x250/50 -2x125/50</t>
  </si>
  <si>
    <t>4x250/100</t>
  </si>
  <si>
    <t>2x500/50-2x250/50</t>
  </si>
  <si>
    <t>4x300/100</t>
  </si>
  <si>
    <t>2x250/100 -2x125/100</t>
  </si>
  <si>
    <t>4x400/100</t>
  </si>
  <si>
    <t>2x500/100-2x250/100</t>
  </si>
  <si>
    <t>4x500/100</t>
  </si>
  <si>
    <t>Montážna doska</t>
  </si>
  <si>
    <t>Držiak stropný</t>
  </si>
  <si>
    <t>1,5x35x35x2000</t>
  </si>
  <si>
    <t>2,0x35x35x2000</t>
  </si>
  <si>
    <t>Redukčná spojka</t>
  </si>
  <si>
    <t>125-62/50</t>
  </si>
  <si>
    <t>200-125/50</t>
  </si>
  <si>
    <t>250-125/50</t>
  </si>
  <si>
    <t>400-250/50</t>
  </si>
  <si>
    <t>500-250/50</t>
  </si>
  <si>
    <t>500-300/50</t>
  </si>
  <si>
    <t>200-100/60</t>
  </si>
  <si>
    <t>250-150/60</t>
  </si>
  <si>
    <t>400-100/60</t>
  </si>
  <si>
    <t>500-250/60</t>
  </si>
  <si>
    <t>200-125/100</t>
  </si>
  <si>
    <t>250-125/100</t>
  </si>
  <si>
    <t>400-250/100</t>
  </si>
  <si>
    <t>500-250/100</t>
  </si>
  <si>
    <t>Pruž. uzáver krytu</t>
  </si>
  <si>
    <t>Predlžovací diel</t>
  </si>
  <si>
    <t>250/100  hr.0,8mm</t>
  </si>
  <si>
    <t>Prepážka</t>
  </si>
  <si>
    <t>Káblový žľab</t>
  </si>
  <si>
    <t>Kryt žľabu</t>
  </si>
  <si>
    <t xml:space="preserve">Koleno vonkajšie </t>
  </si>
  <si>
    <t>Kryt vonkajšieho kolena</t>
  </si>
  <si>
    <t>Koleno vnútorné</t>
  </si>
  <si>
    <t>Kryt vnútorného kolena</t>
  </si>
  <si>
    <t>T-kus</t>
  </si>
  <si>
    <t>T-kus kombinovaný</t>
  </si>
  <si>
    <t>Kryt T-kus</t>
  </si>
  <si>
    <t>Kryt T-kus kombinovaný</t>
  </si>
  <si>
    <t>Kríž</t>
  </si>
  <si>
    <t>Kryt kríža</t>
  </si>
  <si>
    <t xml:space="preserve">Odbočný T-diel </t>
  </si>
  <si>
    <t>Kryt odbočného T-dielu</t>
  </si>
  <si>
    <t>Nosník</t>
  </si>
  <si>
    <t>Výložník MMS</t>
  </si>
  <si>
    <t>m</t>
  </si>
  <si>
    <t>ks</t>
  </si>
  <si>
    <t>Zakončenie žľabu</t>
  </si>
  <si>
    <t>U – záves</t>
  </si>
  <si>
    <t>Uholník L</t>
  </si>
  <si>
    <t>Spojka uhlová</t>
  </si>
  <si>
    <t>krátka</t>
  </si>
  <si>
    <t>stredná</t>
  </si>
  <si>
    <t>dlhá</t>
  </si>
  <si>
    <t>Spojka</t>
  </si>
  <si>
    <t xml:space="preserve">Zavitová tyč </t>
  </si>
  <si>
    <t>Upínka krytu</t>
  </si>
  <si>
    <t>M8</t>
  </si>
  <si>
    <t>M6</t>
  </si>
  <si>
    <t>Výška</t>
  </si>
  <si>
    <t>Objed. číslo</t>
  </si>
  <si>
    <t>Šírka A</t>
  </si>
  <si>
    <t>Šírka B</t>
  </si>
  <si>
    <t>Cena (m, ks)</t>
  </si>
  <si>
    <t>3x40/20</t>
  </si>
  <si>
    <t>Úplné označenie</t>
  </si>
  <si>
    <t>Redukčný diel / odbočný diel</t>
  </si>
  <si>
    <t xml:space="preserve">Závitová tyč </t>
  </si>
  <si>
    <t>M8 (1m)</t>
  </si>
  <si>
    <t>M10 (1m)</t>
  </si>
  <si>
    <t xml:space="preserve">Spoj. materiál - sada </t>
  </si>
  <si>
    <t>09301 Vranov nad Topľou</t>
  </si>
  <si>
    <t>Tel.č.: +421-(0)57-488 29 10</t>
  </si>
  <si>
    <t>Fax.č: +421-(0)57-488 29 12</t>
  </si>
  <si>
    <t>Slovenská republika</t>
  </si>
  <si>
    <t>Trapezový úchyt  M8</t>
  </si>
  <si>
    <t xml:space="preserve"> 125/50</t>
  </si>
  <si>
    <t xml:space="preserve"> 150/50</t>
  </si>
  <si>
    <t xml:space="preserve">200/50 </t>
  </si>
  <si>
    <t xml:space="preserve"> 250/50</t>
  </si>
  <si>
    <t xml:space="preserve"> 300/50</t>
  </si>
  <si>
    <t xml:space="preserve"> 400/50</t>
  </si>
  <si>
    <t xml:space="preserve"> 500/50</t>
  </si>
  <si>
    <t xml:space="preserve">  70/60</t>
  </si>
  <si>
    <t xml:space="preserve"> 100/60</t>
  </si>
  <si>
    <t xml:space="preserve"> 150/60</t>
  </si>
  <si>
    <t xml:space="preserve"> 200/60</t>
  </si>
  <si>
    <t xml:space="preserve"> 250/60</t>
  </si>
  <si>
    <t xml:space="preserve"> 300/60</t>
  </si>
  <si>
    <t xml:space="preserve"> 400/60</t>
  </si>
  <si>
    <t xml:space="preserve"> 500/60</t>
  </si>
  <si>
    <t>150/100</t>
  </si>
  <si>
    <t xml:space="preserve">Koleno kĺbové </t>
  </si>
  <si>
    <t>Všetky prvky sú obojstranne pozinkované metódou Sendzimir. </t>
  </si>
  <si>
    <t>Prvok kĺbového kolena</t>
  </si>
  <si>
    <t>70/60</t>
  </si>
  <si>
    <t>3x70/60</t>
  </si>
  <si>
    <t>3x70</t>
  </si>
  <si>
    <t>4x70/60</t>
  </si>
  <si>
    <t>4x70</t>
  </si>
  <si>
    <t>Konzola dierovaná 41x21x2,5</t>
  </si>
  <si>
    <t>Konzola dierovaná 41x41x2,5</t>
  </si>
  <si>
    <t>MJ</t>
  </si>
  <si>
    <t>Budovateľská 1290</t>
  </si>
  <si>
    <t>mobil: +421-(0) 907 339 109</t>
  </si>
  <si>
    <t>mobil: +421-(0) 903 622 811</t>
  </si>
  <si>
    <t>Koleno 90°</t>
  </si>
  <si>
    <t>Koleno 45°</t>
  </si>
  <si>
    <t>Kryt kolena 90°</t>
  </si>
  <si>
    <t>Kryt kolena 45°</t>
  </si>
  <si>
    <t xml:space="preserve">Koleno 45° </t>
  </si>
  <si>
    <t>Spojka - spodný diel žľabu</t>
  </si>
  <si>
    <t>Všetky prvky sú striekané práškovou farbou podľa vzorkovníka RAL</t>
  </si>
  <si>
    <t>Spojka kĺbová</t>
  </si>
  <si>
    <t>9+B467200161</t>
  </si>
  <si>
    <r>
      <t xml:space="preserve">Označenie                                           </t>
    </r>
    <r>
      <rPr>
        <i/>
        <sz val="10"/>
        <rFont val="Arial"/>
        <family val="2"/>
      </rPr>
      <t xml:space="preserve">   Zinok</t>
    </r>
  </si>
  <si>
    <r>
      <t xml:space="preserve">Označenie                                                  </t>
    </r>
    <r>
      <rPr>
        <i/>
        <sz val="10"/>
        <rFont val="Arial"/>
        <family val="2"/>
      </rPr>
      <t>RAL</t>
    </r>
  </si>
  <si>
    <t>3x150/100</t>
  </si>
  <si>
    <t>4x150/100</t>
  </si>
  <si>
    <t>Káblový žľab  / hr.0.80mm/</t>
  </si>
  <si>
    <t>Dodávateľský názov</t>
  </si>
  <si>
    <t>Káblový žľab 40/20</t>
  </si>
  <si>
    <t>Káblový žľab 45/20</t>
  </si>
  <si>
    <t>Káblový žľab 62/50</t>
  </si>
  <si>
    <t>Káblový žľab 125/50</t>
  </si>
  <si>
    <t>Káblový žľab 200/50</t>
  </si>
  <si>
    <t>Káblový žľab 250/50</t>
  </si>
  <si>
    <t>Káblový žľab 300/50</t>
  </si>
  <si>
    <t>Káblový žľab 400/50</t>
  </si>
  <si>
    <t>Káblový žľab 500/50</t>
  </si>
  <si>
    <t>Káblový žľab 70/60</t>
  </si>
  <si>
    <t>Káblový žľab 100/60</t>
  </si>
  <si>
    <t>Káblový žľab 150/60</t>
  </si>
  <si>
    <t>Káblový žľab 200/60</t>
  </si>
  <si>
    <t>Káblový žľab 250/60</t>
  </si>
  <si>
    <t>Káblový žľab 300/60</t>
  </si>
  <si>
    <t>Káblový žľab 400/60</t>
  </si>
  <si>
    <t>Káblový žľab 500/60</t>
  </si>
  <si>
    <t>Káblový žľab 125/100</t>
  </si>
  <si>
    <t>Káblový žľab 150/100</t>
  </si>
  <si>
    <t>Káblový žľab 200/100</t>
  </si>
  <si>
    <t>Káblový žľab  / hr.0.80mm/ 250/100</t>
  </si>
  <si>
    <t>Káblový žľab 250/100</t>
  </si>
  <si>
    <t>Káblový žľab 300/100</t>
  </si>
  <si>
    <t>Káblový žľab 400/100</t>
  </si>
  <si>
    <t>Káblový žľab 500/100</t>
  </si>
  <si>
    <t>Kryt žľabu 40</t>
  </si>
  <si>
    <t>Kryt žľabu 45</t>
  </si>
  <si>
    <t>Kryt žľabu 62</t>
  </si>
  <si>
    <t>Kryt žľabu 70</t>
  </si>
  <si>
    <t>Kryt žľabu 100</t>
  </si>
  <si>
    <t>Kryt žľabu 125</t>
  </si>
  <si>
    <t>Kryt žľabu 150</t>
  </si>
  <si>
    <t>Kryt žľabu 200</t>
  </si>
  <si>
    <t>Kryt žľabu 250</t>
  </si>
  <si>
    <t>Kryt žľabu 300</t>
  </si>
  <si>
    <t>Kryt žľabu 400</t>
  </si>
  <si>
    <t>Kryt žľabu 500</t>
  </si>
  <si>
    <t>Koleno 90° 40/20</t>
  </si>
  <si>
    <t>Koleno 90°   62/50</t>
  </si>
  <si>
    <t>Koleno 90° 125/50</t>
  </si>
  <si>
    <t>Koleno 90° 200/50</t>
  </si>
  <si>
    <t>Koleno 90° 250/50</t>
  </si>
  <si>
    <t>Koleno 90° 300/50</t>
  </si>
  <si>
    <t>Koleno 90° 400/50</t>
  </si>
  <si>
    <t>Koleno 90° 500/50</t>
  </si>
  <si>
    <t>Koleno 90° 70/60</t>
  </si>
  <si>
    <t>Koleno 90° 100/60</t>
  </si>
  <si>
    <t>Koleno 90° 150/60</t>
  </si>
  <si>
    <t>Koleno 90° 200/60</t>
  </si>
  <si>
    <t>Koleno 90° 250/60</t>
  </si>
  <si>
    <t>Koleno 90° 300/60</t>
  </si>
  <si>
    <t>Koleno 90° 400/60</t>
  </si>
  <si>
    <t>Koleno 90° 500/60</t>
  </si>
  <si>
    <t>Koleno 90° 125/100</t>
  </si>
  <si>
    <t>Koleno 90° 150/100</t>
  </si>
  <si>
    <t>Koleno 90° 200/100</t>
  </si>
  <si>
    <t>Koleno 90° 250/100</t>
  </si>
  <si>
    <t>Koleno 90° 300/100</t>
  </si>
  <si>
    <t>Koleno 90° 400/100</t>
  </si>
  <si>
    <t>Koleno 90° 500/100</t>
  </si>
  <si>
    <t>Koleno 45°  62/50</t>
  </si>
  <si>
    <t>Koleno 45°  125/50</t>
  </si>
  <si>
    <t>Koleno 45°  200/50</t>
  </si>
  <si>
    <t>Koleno 45°  250/50</t>
  </si>
  <si>
    <t>Koleno 45°  300/50</t>
  </si>
  <si>
    <t>Koleno 45°  400/50</t>
  </si>
  <si>
    <t>Koleno 45°  500/50</t>
  </si>
  <si>
    <t>Koleno 45°  70/60</t>
  </si>
  <si>
    <t>Koleno 45°  100/60</t>
  </si>
  <si>
    <t>Koleno 45°  150/60</t>
  </si>
  <si>
    <t>Koleno 45°  200/60</t>
  </si>
  <si>
    <t>Koleno 45°  250/60</t>
  </si>
  <si>
    <t>Koleno 45°  300/60</t>
  </si>
  <si>
    <t>Koleno 45°  400/60</t>
  </si>
  <si>
    <t>Koleno 45°  500/60</t>
  </si>
  <si>
    <t>Koleno 45°  125/100</t>
  </si>
  <si>
    <t>Koleno 45°  150/100</t>
  </si>
  <si>
    <t>Koleno 45°  200/100</t>
  </si>
  <si>
    <t>Koleno 45°  250/100</t>
  </si>
  <si>
    <t>Koleno 45°  300/100</t>
  </si>
  <si>
    <t>Koleno 45°  400/100</t>
  </si>
  <si>
    <t>Koleno 45°  500/100</t>
  </si>
  <si>
    <t>Kryt kolena 90° 62</t>
  </si>
  <si>
    <t>Kryt kolena 90° 70</t>
  </si>
  <si>
    <t>Kryt kolena 90° 100</t>
  </si>
  <si>
    <t>Kryt kolena 90° 125</t>
  </si>
  <si>
    <t>Kryt kolena 90° 150</t>
  </si>
  <si>
    <t>Kryt kolena 90° 200</t>
  </si>
  <si>
    <t>Kryt kolena 90° 250</t>
  </si>
  <si>
    <t>Kryt kolena 90° 300</t>
  </si>
  <si>
    <t>Kryt kolena 90° 400</t>
  </si>
  <si>
    <t>Kryt kolena 90° 500</t>
  </si>
  <si>
    <t>Kryt kolena 45° 62</t>
  </si>
  <si>
    <t>Kryt kolena 45° 70</t>
  </si>
  <si>
    <t>Kryt kolena 45° 100</t>
  </si>
  <si>
    <t>Kryt kolena 45° 125</t>
  </si>
  <si>
    <t>Kryt kolena 45° 150</t>
  </si>
  <si>
    <t>Kryt kolena 45° 200</t>
  </si>
  <si>
    <t>Kryt kolena 45° 250</t>
  </si>
  <si>
    <t>Kryt kolena 45° 300</t>
  </si>
  <si>
    <t>Kryt kolena 45° 400</t>
  </si>
  <si>
    <t>Kryt kolena 45° 500</t>
  </si>
  <si>
    <t>Koleno vonkajšie  62/50</t>
  </si>
  <si>
    <t>Koleno vonkajšie  125/50</t>
  </si>
  <si>
    <t>Koleno vonkajšie  200/50</t>
  </si>
  <si>
    <t>Koleno vonkajšie  250/50</t>
  </si>
  <si>
    <t>Koleno vonkajšie  300/50</t>
  </si>
  <si>
    <t>Koleno vonkajšie  400/50</t>
  </si>
  <si>
    <t>Koleno vonkajšie  500/50</t>
  </si>
  <si>
    <t>Koleno vonkajšie  70/60</t>
  </si>
  <si>
    <t>Koleno vonkajšie  100/60</t>
  </si>
  <si>
    <t>Koleno vonkajšie  150/60</t>
  </si>
  <si>
    <t>Koleno vonkajšie  200/60</t>
  </si>
  <si>
    <t>Koleno vonkajšie  250/60</t>
  </si>
  <si>
    <t>Koleno vonkajšie  300/60</t>
  </si>
  <si>
    <t>Koleno vonkajšie  400/60</t>
  </si>
  <si>
    <t>Koleno vonkajšie  500/60</t>
  </si>
  <si>
    <t>Koleno vonkajšie  125/100</t>
  </si>
  <si>
    <t>Koleno vonkajšie  150/100</t>
  </si>
  <si>
    <t>Koleno vonkajšie  200/100</t>
  </si>
  <si>
    <t>Koleno vonkajšie  250/100</t>
  </si>
  <si>
    <t>Koleno vonkajšie  300/100</t>
  </si>
  <si>
    <t>Koleno vonkajšie  400/100</t>
  </si>
  <si>
    <t>Koleno vonkajšie  500/100</t>
  </si>
  <si>
    <t>Kryt vonkajšieho kolena 62/50</t>
  </si>
  <si>
    <t>Kryt vonkajšieho kolena 70/60</t>
  </si>
  <si>
    <t>Kryt vonkajšieho kolena 100/60</t>
  </si>
  <si>
    <t>Kryt vonkajšieho kolena 125/50</t>
  </si>
  <si>
    <t>Kryt vonkajšieho kolena 150/60</t>
  </si>
  <si>
    <t>Kryt vonkajšieho kolena 200/50</t>
  </si>
  <si>
    <t>Kryt vonkajšieho kolena 250/50</t>
  </si>
  <si>
    <t>Kryt vonkajšieho kolena 300/50</t>
  </si>
  <si>
    <t>Kryt vonkajšieho kolena 400/50</t>
  </si>
  <si>
    <t>Kryt vonkajšieho kolena 500/50</t>
  </si>
  <si>
    <t>Kryt vonkajšieho kolena 125/100</t>
  </si>
  <si>
    <t>Kryt vonkajšieho kolena 150/100</t>
  </si>
  <si>
    <t>Kryt vonkajšieho kolena 200/100</t>
  </si>
  <si>
    <t>Kryt vonkajšieho kolena 250/100</t>
  </si>
  <si>
    <t>Kryt vonkajšieho kolena 300/100</t>
  </si>
  <si>
    <t>Kryt vonkajšieho kolena 400/100</t>
  </si>
  <si>
    <t>Kryt vonkajšieho kolena 500/100</t>
  </si>
  <si>
    <t>Koleno vnútorné 62/50</t>
  </si>
  <si>
    <t>Koleno vnútorné 125/50</t>
  </si>
  <si>
    <t>Koleno vnútorné 200/50</t>
  </si>
  <si>
    <t>Koleno vnútorné 250/50</t>
  </si>
  <si>
    <t>Koleno vnútorné 300/50</t>
  </si>
  <si>
    <t>Koleno vnútorné 400/50</t>
  </si>
  <si>
    <t>Koleno vnútorné 500/50</t>
  </si>
  <si>
    <t>Koleno vnútorné 70/60</t>
  </si>
  <si>
    <t>Koleno vnútorné 100/60</t>
  </si>
  <si>
    <t>Koleno vnútorné 150/60</t>
  </si>
  <si>
    <t>Koleno vnútorné 200/60</t>
  </si>
  <si>
    <t>Koleno vnútorné 250/60</t>
  </si>
  <si>
    <t>Koleno vnútorné 300/60</t>
  </si>
  <si>
    <t>Koleno vnútorné 400/60</t>
  </si>
  <si>
    <t>Koleno vnútorné 500/60</t>
  </si>
  <si>
    <t>Koleno vnútorné 125/100</t>
  </si>
  <si>
    <t>Koleno vnútorné 150/100</t>
  </si>
  <si>
    <t>Koleno vnútorné 200/100</t>
  </si>
  <si>
    <t>Koleno vnútorné 250/100</t>
  </si>
  <si>
    <t>Koleno vnútorné 300/100</t>
  </si>
  <si>
    <t>Koleno vnútorné 400/100</t>
  </si>
  <si>
    <t>Koleno vnútorné 500/100</t>
  </si>
  <si>
    <t>Kryt vnútorného kolena 62/50</t>
  </si>
  <si>
    <t>Kryt vnútorného kolena 70/60</t>
  </si>
  <si>
    <t>Kryt vnútorného kolena 100/60</t>
  </si>
  <si>
    <t>Kryt vnútorného kolena 125/50</t>
  </si>
  <si>
    <t>Kryt vnútorného kolena 150/60</t>
  </si>
  <si>
    <t>Kryt vnútorného kolena 200/50</t>
  </si>
  <si>
    <t>Kryt vnútorného kolena 250/50</t>
  </si>
  <si>
    <t>Kryt vnútorného kolena 300/50</t>
  </si>
  <si>
    <t>Kryt vnútorného kolena 400/50</t>
  </si>
  <si>
    <t>Kryt vnútorného kolena 500/50</t>
  </si>
  <si>
    <t>Kryt vnútorného kolena 125/100</t>
  </si>
  <si>
    <t>Kryt vnútorného kolena 150/100</t>
  </si>
  <si>
    <t>Kryt vnútorného kolena 200/100</t>
  </si>
  <si>
    <t>Kryt vnútorného kolena 250/100</t>
  </si>
  <si>
    <t>Kryt vnútorného kolena 300/100</t>
  </si>
  <si>
    <t>Kryt vnútorného kolena 400/100</t>
  </si>
  <si>
    <t>Kryt vnútorného kolena 500/100</t>
  </si>
  <si>
    <t>Koleno kĺbové    62/50</t>
  </si>
  <si>
    <t>Koleno kĺbové   125/50</t>
  </si>
  <si>
    <t>Koleno kĺbové   150/50</t>
  </si>
  <si>
    <t xml:space="preserve">Koleno kĺbové  200/50 </t>
  </si>
  <si>
    <t>Koleno kĺbové   250/50</t>
  </si>
  <si>
    <t>Koleno kĺbové   300/50</t>
  </si>
  <si>
    <t>Koleno kĺbové   400/50</t>
  </si>
  <si>
    <t>Koleno kĺbové   500/50</t>
  </si>
  <si>
    <t>Koleno kĺbové    70/60</t>
  </si>
  <si>
    <t>Koleno kĺbové   100/60</t>
  </si>
  <si>
    <t>Koleno kĺbové   150/60</t>
  </si>
  <si>
    <t>Koleno kĺbové   200/60</t>
  </si>
  <si>
    <t>Koleno kĺbové   250/60</t>
  </si>
  <si>
    <t>Koleno kĺbové   300/60</t>
  </si>
  <si>
    <t>Koleno kĺbové   400/60</t>
  </si>
  <si>
    <t>Koleno kĺbové   500/60</t>
  </si>
  <si>
    <t>Koleno kĺbové  125/100</t>
  </si>
  <si>
    <t>Koleno kĺbové  150/100</t>
  </si>
  <si>
    <t>Koleno kĺbové  200/100</t>
  </si>
  <si>
    <t>Koleno kĺbové  250/100</t>
  </si>
  <si>
    <t>Koleno kĺbové  300/100</t>
  </si>
  <si>
    <t>Koleno kĺbové  400/100</t>
  </si>
  <si>
    <t>Koleno kĺbové  500/100</t>
  </si>
  <si>
    <t>Prvok kĺbového kolena   62/50</t>
  </si>
  <si>
    <t>Prvok kĺbového kolena  125/50</t>
  </si>
  <si>
    <t>Prvok kĺbového kolena  150/50</t>
  </si>
  <si>
    <t xml:space="preserve">Prvok kĺbového kolena 200/50 </t>
  </si>
  <si>
    <t>Prvok kĺbového kolena  250/50</t>
  </si>
  <si>
    <t>Prvok kĺbového kolena  300/50</t>
  </si>
  <si>
    <t>Prvok kĺbového kolena  400/50</t>
  </si>
  <si>
    <t>Prvok kĺbového kolena  500/50</t>
  </si>
  <si>
    <t>Prvok kĺbového kolena   70/60</t>
  </si>
  <si>
    <t>Prvok kĺbového kolena  100/60</t>
  </si>
  <si>
    <t>Prvok kĺbového kolena  150/60</t>
  </si>
  <si>
    <t>Prvok kĺbového kolena  200/60</t>
  </si>
  <si>
    <t>Prvok kĺbového kolena  250/60</t>
  </si>
  <si>
    <t>Prvok kĺbového kolena  300/60</t>
  </si>
  <si>
    <t>Prvok kĺbového kolena  400/60</t>
  </si>
  <si>
    <t>Prvok kĺbového kolena  500/60</t>
  </si>
  <si>
    <t>Prvok kĺbového kolena 125/100</t>
  </si>
  <si>
    <t>Prvok kĺbového kolena 150/100</t>
  </si>
  <si>
    <t>Prvok kĺbového kolena 200/100</t>
  </si>
  <si>
    <t>Prvok kĺbového kolena 250/100</t>
  </si>
  <si>
    <t>Prvok kĺbového kolena 300/100</t>
  </si>
  <si>
    <t>Prvok kĺbového kolena 400/100</t>
  </si>
  <si>
    <t>Prvok kĺbového kolena 500/100</t>
  </si>
  <si>
    <t>T-kus 3x40/20</t>
  </si>
  <si>
    <t>T-kus 3x62/50</t>
  </si>
  <si>
    <t>T-kus 3x125/50</t>
  </si>
  <si>
    <t>T-kus 3x200/50</t>
  </si>
  <si>
    <t>T-kus 3x250/50</t>
  </si>
  <si>
    <t>T-kus 3x300/50</t>
  </si>
  <si>
    <t>T-kus 3x400/50</t>
  </si>
  <si>
    <t>T-kus 3x500/50</t>
  </si>
  <si>
    <t>T-kus 3x70/60</t>
  </si>
  <si>
    <t>T-kus 3x100/60</t>
  </si>
  <si>
    <t>T-kus 3x150/60</t>
  </si>
  <si>
    <t>T-kus 3x200/60</t>
  </si>
  <si>
    <t>T-kus 3x250/60</t>
  </si>
  <si>
    <t>T-kus 3x300/60</t>
  </si>
  <si>
    <t>T-kus 3x400/60</t>
  </si>
  <si>
    <t>T-kus 3x500/60</t>
  </si>
  <si>
    <t>T-kus 3x125/100</t>
  </si>
  <si>
    <t>T-kus 3x150/100</t>
  </si>
  <si>
    <t>T-kus 3x200/100</t>
  </si>
  <si>
    <t>T-kus 3x250/100</t>
  </si>
  <si>
    <t>T-kus 3x300/100</t>
  </si>
  <si>
    <t>T-kus 3x400/100</t>
  </si>
  <si>
    <t>T-kus 3x500/100</t>
  </si>
  <si>
    <t>Kryt T-kus 3x62</t>
  </si>
  <si>
    <t>Kryt T-kus 3x70</t>
  </si>
  <si>
    <t>Kryt T-kus 3x100</t>
  </si>
  <si>
    <t>Kryt T-kus 3x125</t>
  </si>
  <si>
    <t>Kryt T-kus 3x150</t>
  </si>
  <si>
    <t>Kryt T-kus 3x200</t>
  </si>
  <si>
    <t>Kryt T-kus 3x250</t>
  </si>
  <si>
    <t>Kryt T-kus 3x300</t>
  </si>
  <si>
    <t>Kryt T-kus 3x400</t>
  </si>
  <si>
    <t>Kryt T-kus 3x500</t>
  </si>
  <si>
    <t>T-kus kombinovaný 2x250/60 x100/60</t>
  </si>
  <si>
    <t>T-kus kombinovaný 2x300/60x150/60</t>
  </si>
  <si>
    <t>T-kus kombinovaný 2x400/60x200/60</t>
  </si>
  <si>
    <t>T-kus kombinovaný 2x500/60x250/60</t>
  </si>
  <si>
    <t>T-kus kombinovaný 2x250/100x125/100</t>
  </si>
  <si>
    <t>T-kus kombinovaný 2x500/100x250/100</t>
  </si>
  <si>
    <t>Kryt T-kus kombinovaný 2x250/60x100/60</t>
  </si>
  <si>
    <t>Kryt T-kus kombinovaný 2x300/60x150/60</t>
  </si>
  <si>
    <t>Kryt T-kus kombinovaný 2x400/60x200/60</t>
  </si>
  <si>
    <t>Kryt T-kus kombinovaný 2x500-250</t>
  </si>
  <si>
    <t>Kríž 4x62/50</t>
  </si>
  <si>
    <t>Kríž 4x125/50</t>
  </si>
  <si>
    <t>Kríž 4x200/50</t>
  </si>
  <si>
    <t>Kríž 4x250/50</t>
  </si>
  <si>
    <t>Kríž 4x300/50</t>
  </si>
  <si>
    <t>Kríž 4x400/50</t>
  </si>
  <si>
    <t>Kríž 4x500/50</t>
  </si>
  <si>
    <t>Kríž 4x70/60</t>
  </si>
  <si>
    <t>Kríž 4x100/60</t>
  </si>
  <si>
    <t>Kríž 4x150/60</t>
  </si>
  <si>
    <t>Kríž 4x200/60</t>
  </si>
  <si>
    <t>Kríž 4x250/60</t>
  </si>
  <si>
    <t>Kríž 4x300/60</t>
  </si>
  <si>
    <t>Kríž 4x400/60</t>
  </si>
  <si>
    <t>Kríž 4x500/60</t>
  </si>
  <si>
    <t>Kríž 2x125/50 2x62/50</t>
  </si>
  <si>
    <t>Kríž 2x250/50 -2x125/50</t>
  </si>
  <si>
    <t>Kríž 2x500/50-2x250/50</t>
  </si>
  <si>
    <t>Kríž 2x250/100 -2x125/100</t>
  </si>
  <si>
    <t>Kríž 2x500/100-2x250/100</t>
  </si>
  <si>
    <t>Kríž 4x125/100</t>
  </si>
  <si>
    <t>Kríž 4x150/100</t>
  </si>
  <si>
    <t>Kríž 4x200/100</t>
  </si>
  <si>
    <t>Kríž 4x250/100</t>
  </si>
  <si>
    <t>Kríž 4x300/100</t>
  </si>
  <si>
    <t>Kríž 4x400/100</t>
  </si>
  <si>
    <t>Kríž 4x500/100</t>
  </si>
  <si>
    <t>Kryt kríža   4x62</t>
  </si>
  <si>
    <t>Kryt kríža 4x70</t>
  </si>
  <si>
    <t>Kryt kríža   4x100</t>
  </si>
  <si>
    <t>Kryt kríža   4x125</t>
  </si>
  <si>
    <t>Kryt kríža   4x150</t>
  </si>
  <si>
    <t>Kryt kríža   4x200</t>
  </si>
  <si>
    <t>Kryt kríža   4x250</t>
  </si>
  <si>
    <t>Kryt kríža   4x300</t>
  </si>
  <si>
    <t>Kryt kríža   4x400</t>
  </si>
  <si>
    <t>Kryt kríža   4x 500</t>
  </si>
  <si>
    <t>Kryt kríža   2x125-2x62</t>
  </si>
  <si>
    <t>Kryt kríža   2x250x2x125</t>
  </si>
  <si>
    <t>Kryt kríža   2x500x2x250</t>
  </si>
  <si>
    <t>Odbočný T-diel  62/50</t>
  </si>
  <si>
    <t>Odbočný T-diel  125/50</t>
  </si>
  <si>
    <t>Odbočný T-diel  200/50</t>
  </si>
  <si>
    <t>Odbočný T-diel  250/50</t>
  </si>
  <si>
    <t>Odbočný T-diel  300/50</t>
  </si>
  <si>
    <t>Odbočný T-diel  400/50</t>
  </si>
  <si>
    <t>Odbočný T-diel  500/50</t>
  </si>
  <si>
    <t>Odbočný T-diel  70/60</t>
  </si>
  <si>
    <t>Odbočný T-diel  100/60</t>
  </si>
  <si>
    <t>Odbočný T-diel  150/60</t>
  </si>
  <si>
    <t>Odbočný T-diel  200/60</t>
  </si>
  <si>
    <t>Odbočný T-diel  250/60</t>
  </si>
  <si>
    <t>Odbočný T-diel  300/60</t>
  </si>
  <si>
    <t>Odbočný T-diel  400/60</t>
  </si>
  <si>
    <t>Odbočný T-diel  500/60</t>
  </si>
  <si>
    <t>Odbočný T-diel  125/100</t>
  </si>
  <si>
    <t>Odbočný T-diel  150/100</t>
  </si>
  <si>
    <t>Odbočný T-diel  200/100</t>
  </si>
  <si>
    <t>Odbočný T-diel  250/100</t>
  </si>
  <si>
    <t>Odbočný T-diel  300/100</t>
  </si>
  <si>
    <t>Odbočný T-diel  400/100</t>
  </si>
  <si>
    <t>Odbočný T-diel  500/100</t>
  </si>
  <si>
    <t>Kryt odbočného T-dielu 62</t>
  </si>
  <si>
    <t>Kryt odbočného T-dielu 70</t>
  </si>
  <si>
    <t>Kryt odbočného T-dielu 100</t>
  </si>
  <si>
    <t>Kryt odbočného T-dielu 125</t>
  </si>
  <si>
    <t>Kryt odbočného T-dielu 150</t>
  </si>
  <si>
    <t>Kryt odbočného T-dielu 200</t>
  </si>
  <si>
    <t>Kryt odbočného T-dielu 250</t>
  </si>
  <si>
    <t>Kryt odbočného T-dielu 300</t>
  </si>
  <si>
    <t>Kryt odbočného T-dielu 400</t>
  </si>
  <si>
    <t>Kryt odbočného T-dielu 500</t>
  </si>
  <si>
    <t>Nosník 62</t>
  </si>
  <si>
    <t>Nosník 100</t>
  </si>
  <si>
    <t>Nosník 125</t>
  </si>
  <si>
    <t>Nosník 200</t>
  </si>
  <si>
    <t>Nosník 250</t>
  </si>
  <si>
    <t>Nosník 300</t>
  </si>
  <si>
    <t>Nosník 400</t>
  </si>
  <si>
    <t>Nosník 500</t>
  </si>
  <si>
    <t xml:space="preserve">Montážna doska </t>
  </si>
  <si>
    <t xml:space="preserve">Držiak stropný </t>
  </si>
  <si>
    <t xml:space="preserve">Trapezový úchyt  M8 </t>
  </si>
  <si>
    <t>Redukčný diel / odbočný diel 50</t>
  </si>
  <si>
    <t>Redukčný diel / odbočný diel 60</t>
  </si>
  <si>
    <t>Redukčný diel / odbočný diel 100</t>
  </si>
  <si>
    <t>U – záves 62</t>
  </si>
  <si>
    <t>U – záves 100</t>
  </si>
  <si>
    <t>U – záves 125</t>
  </si>
  <si>
    <t>U – záves 150</t>
  </si>
  <si>
    <t>U – záves 200</t>
  </si>
  <si>
    <t>U – záves 250</t>
  </si>
  <si>
    <t>U – záves 300</t>
  </si>
  <si>
    <t>U – záves 400</t>
  </si>
  <si>
    <t>U – záves 500</t>
  </si>
  <si>
    <t>Uholník L 1,5x35x35x2000</t>
  </si>
  <si>
    <t>Uholník L 2,0x35x35x2000</t>
  </si>
  <si>
    <t>Redukčná spojka 125-62/50</t>
  </si>
  <si>
    <t>Redukčná spojka 200-125/50</t>
  </si>
  <si>
    <t>Redukčná spojka 250-125/50</t>
  </si>
  <si>
    <t>Redukčná spojka 400-250/50</t>
  </si>
  <si>
    <t>Redukčná spojka 500-250/50</t>
  </si>
  <si>
    <t>Redukčná spojka 500-300/50</t>
  </si>
  <si>
    <t>Redukčná spojka 200-100/60</t>
  </si>
  <si>
    <t>Redukčná spojka 250-150/60</t>
  </si>
  <si>
    <t>Redukčná spojka 400-100/60</t>
  </si>
  <si>
    <t>Redukčná spojka 500-250/60</t>
  </si>
  <si>
    <t>Redukčná spojka 200-125/100</t>
  </si>
  <si>
    <t>Redukčná spojka 250-125/100</t>
  </si>
  <si>
    <t>Redukčná spojka 400-250/100</t>
  </si>
  <si>
    <t>Redukčná spojka 500-250/100</t>
  </si>
  <si>
    <t>Spojka uhlová 50</t>
  </si>
  <si>
    <t>Spojka uhlová 60</t>
  </si>
  <si>
    <t>Spojka uhlová 100</t>
  </si>
  <si>
    <t>Spojka uhlová krátka</t>
  </si>
  <si>
    <t>Spojka uhlová stredná</t>
  </si>
  <si>
    <t>Spojka uhlová dlhá</t>
  </si>
  <si>
    <t>Predlžovací diel 62/50</t>
  </si>
  <si>
    <t>Predlžovací diel 125/50</t>
  </si>
  <si>
    <t>Predlžovací diel 200/50</t>
  </si>
  <si>
    <t>Predlžovací diel 250/50</t>
  </si>
  <si>
    <t>Predlžovací diel 300/50</t>
  </si>
  <si>
    <t>Predlžovací diel 400/50</t>
  </si>
  <si>
    <t>Predlžovací diel 500/50</t>
  </si>
  <si>
    <t>Predlžovací diel 70/60</t>
  </si>
  <si>
    <t>Predlžovací diel 100/60</t>
  </si>
  <si>
    <t>Predlžovací diel 150/60</t>
  </si>
  <si>
    <t>Predlžovací diel 200/60</t>
  </si>
  <si>
    <t>Predlžovací diel 250/60</t>
  </si>
  <si>
    <t>Predlžovací diel 300/60</t>
  </si>
  <si>
    <t>Predlžovací diel 400/60</t>
  </si>
  <si>
    <t>Predlžovací diel 500/60</t>
  </si>
  <si>
    <t>Predlžovací diel 125/100</t>
  </si>
  <si>
    <t>Predlžovací diel 150/100</t>
  </si>
  <si>
    <t>Predlžovací diel 200/100</t>
  </si>
  <si>
    <t>Predlžovací diel 250/100</t>
  </si>
  <si>
    <t>Predlžovací diel 300/100</t>
  </si>
  <si>
    <t>Predlžovací diel 400/100</t>
  </si>
  <si>
    <t>Predlžovací diel 500/100</t>
  </si>
  <si>
    <t>Zakončenie žľabu 62/50</t>
  </si>
  <si>
    <t>Zakončenie žľabu 125/50</t>
  </si>
  <si>
    <t>Zakončenie žľabu 200/50</t>
  </si>
  <si>
    <t>Zakončenie žľabu 250/50</t>
  </si>
  <si>
    <t>Zakončenie žľabu 300/50</t>
  </si>
  <si>
    <t>Zakončenie žľabu 400/50</t>
  </si>
  <si>
    <t>Zakončenie žľabu 500/50</t>
  </si>
  <si>
    <t>Zakončenie žľabu 70/60</t>
  </si>
  <si>
    <t>Zakončenie žľabu 100/60</t>
  </si>
  <si>
    <t>Zakončenie žľabu 150/60</t>
  </si>
  <si>
    <t>Zakončenie žľabu 200/60</t>
  </si>
  <si>
    <t>Zakončenie žľabu 250/60</t>
  </si>
  <si>
    <t>Zakončenie žľabu 300/60</t>
  </si>
  <si>
    <t>Zakončenie žľabu 400/60</t>
  </si>
  <si>
    <t>Zakončenie žľabu 500/60</t>
  </si>
  <si>
    <t>Zakončenie žľabu 125/100</t>
  </si>
  <si>
    <t>Zakončenie žľabu 150/100</t>
  </si>
  <si>
    <t>Zakončenie žľabu 200/100</t>
  </si>
  <si>
    <t>Zakončenie žľabu 250/100</t>
  </si>
  <si>
    <t>Zakončenie žľabu 300/100</t>
  </si>
  <si>
    <t>Zakončenie žľabu 400/100</t>
  </si>
  <si>
    <t>Zakončenie žľabu 500/100</t>
  </si>
  <si>
    <t>Spojka 40</t>
  </si>
  <si>
    <t>Spojka 45</t>
  </si>
  <si>
    <t>Spojka 50</t>
  </si>
  <si>
    <t>Spojka 60</t>
  </si>
  <si>
    <t>Spojka 100</t>
  </si>
  <si>
    <t>Spojka - spodný diel žľabu 200</t>
  </si>
  <si>
    <t>Spojka - spodný diel žľabu 250</t>
  </si>
  <si>
    <t>Spojka - spodný diel žľabu 300</t>
  </si>
  <si>
    <t>Spojka - spodný diel žľabu 400</t>
  </si>
  <si>
    <t>Spojka - spodný diel žľabu 500</t>
  </si>
  <si>
    <t>Spojka kĺbová 50</t>
  </si>
  <si>
    <t>Spojka kĺbová 60</t>
  </si>
  <si>
    <t>Spojka kĺbová 100</t>
  </si>
  <si>
    <t>Prepážka 50</t>
  </si>
  <si>
    <t>Prepážka 60</t>
  </si>
  <si>
    <t>Prepážka 100</t>
  </si>
  <si>
    <t>Konzola dierovaná 41x21x2,5 110</t>
  </si>
  <si>
    <t>Konzola dierovaná 41x21x2,5 200</t>
  </si>
  <si>
    <t>Konzola dierovaná 41x21x2,5 240</t>
  </si>
  <si>
    <t>Konzola dierovaná 41x21x2,5 300</t>
  </si>
  <si>
    <t>Konzola dierovaná 41x21x2,5 400</t>
  </si>
  <si>
    <t>Konzola dierovaná 41x21x2,5 500</t>
  </si>
  <si>
    <t>Konzola dierovaná 41x21x2,5 540</t>
  </si>
  <si>
    <t>Konzola dierovaná 41x41x2,5 110</t>
  </si>
  <si>
    <t>Konzola dierovaná 41x41x2,5 200</t>
  </si>
  <si>
    <t>Konzola dierovaná 41x41x2,5 240</t>
  </si>
  <si>
    <t>Konzola dierovaná 41x41x2,5 300</t>
  </si>
  <si>
    <t>Konzola dierovaná 41x41x2,5 400</t>
  </si>
  <si>
    <t>Konzola dierovaná 41x41x2,5 500</t>
  </si>
  <si>
    <t>Konzola dierovaná 41x41x2,5 540</t>
  </si>
  <si>
    <t>Závitová tyč  M8 (1m)</t>
  </si>
  <si>
    <t>Zavitová tyč  M10 (1m)</t>
  </si>
  <si>
    <t xml:space="preserve">Pruž. uzáver krytu </t>
  </si>
  <si>
    <t xml:space="preserve">Upínka krytu </t>
  </si>
  <si>
    <t>Spoj. materiál - sada  M8</t>
  </si>
  <si>
    <t>Spoj. materiál - sada  M6</t>
  </si>
  <si>
    <t>Pred. cena SK/m, ks</t>
  </si>
  <si>
    <t xml:space="preserve">                        Platnosť  od 01.09.2008</t>
  </si>
  <si>
    <t>Pred. cena EUR/m, ks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</si>
</sst>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"/>
    <numFmt numFmtId="165" formatCode="#,##0\ &quot;Sk&quot;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#,##0.00\ &quot;Sk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0"/>
      <color indexed="63"/>
      <name val="Tahoma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indent="2"/>
    </xf>
    <xf numFmtId="0" fontId="3" fillId="0" borderId="0" xfId="0" applyFont="1" applyAlignment="1">
      <alignment horizontal="right" indent="1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right" vertical="top" wrapText="1" inden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right" vertical="top" wrapText="1" indent="1"/>
    </xf>
    <xf numFmtId="0" fontId="1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right" vertical="top" wrapText="1" inden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right" vertical="top" wrapText="1" indent="1"/>
    </xf>
    <xf numFmtId="0" fontId="0" fillId="0" borderId="4" xfId="0" applyFont="1" applyFill="1" applyBorder="1" applyAlignment="1">
      <alignment horizontal="right" indent="1"/>
    </xf>
    <xf numFmtId="165" fontId="0" fillId="0" borderId="4" xfId="0" applyNumberFormat="1" applyFont="1" applyFill="1" applyBorder="1" applyAlignment="1">
      <alignment horizontal="right" indent="1"/>
    </xf>
    <xf numFmtId="0" fontId="1" fillId="0" borderId="4" xfId="0" applyFont="1" applyFill="1" applyBorder="1" applyAlignment="1">
      <alignment/>
    </xf>
    <xf numFmtId="1" fontId="0" fillId="0" borderId="4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right" vertical="top" wrapText="1" indent="1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4" xfId="0" applyFont="1" applyBorder="1" applyAlignment="1">
      <alignment horizontal="right" vertical="top" wrapText="1" indent="1"/>
    </xf>
    <xf numFmtId="165" fontId="0" fillId="0" borderId="4" xfId="0" applyNumberFormat="1" applyFont="1" applyBorder="1" applyAlignment="1">
      <alignment horizontal="right" vertical="top" wrapText="1" indent="1"/>
    </xf>
    <xf numFmtId="0" fontId="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right" vertical="top" wrapText="1" indent="1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 vertical="top" indent="1"/>
    </xf>
    <xf numFmtId="0" fontId="0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right" vertical="top" wrapText="1" indent="1"/>
    </xf>
    <xf numFmtId="0" fontId="0" fillId="0" borderId="7" xfId="0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right" vertical="top" wrapText="1" indent="1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 wrapText="1" inden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right" vertical="top" indent="1"/>
    </xf>
    <xf numFmtId="165" fontId="0" fillId="0" borderId="6" xfId="0" applyNumberFormat="1" applyFont="1" applyFill="1" applyBorder="1" applyAlignment="1">
      <alignment horizontal="right" vertical="top" wrapText="1" indent="1"/>
    </xf>
    <xf numFmtId="0" fontId="0" fillId="4" borderId="4" xfId="0" applyFont="1" applyFill="1" applyBorder="1" applyAlignment="1">
      <alignment/>
    </xf>
    <xf numFmtId="0" fontId="1" fillId="4" borderId="4" xfId="0" applyFont="1" applyFill="1" applyBorder="1" applyAlignment="1">
      <alignment vertical="top" wrapText="1"/>
    </xf>
    <xf numFmtId="0" fontId="0" fillId="4" borderId="4" xfId="0" applyFont="1" applyFill="1" applyBorder="1" applyAlignment="1">
      <alignment horizontal="right" vertical="top" wrapText="1" indent="1"/>
    </xf>
    <xf numFmtId="0" fontId="0" fillId="4" borderId="4" xfId="0" applyFont="1" applyFill="1" applyBorder="1" applyAlignment="1">
      <alignment horizontal="center"/>
    </xf>
    <xf numFmtId="165" fontId="0" fillId="4" borderId="4" xfId="0" applyNumberFormat="1" applyFont="1" applyFill="1" applyBorder="1" applyAlignment="1">
      <alignment horizontal="right" vertical="top" wrapText="1" indent="1"/>
    </xf>
    <xf numFmtId="0" fontId="1" fillId="4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right" vertical="top"/>
    </xf>
    <xf numFmtId="4" fontId="10" fillId="0" borderId="0" xfId="0" applyNumberFormat="1" applyFont="1" applyAlignment="1">
      <alignment horizontal="right"/>
    </xf>
    <xf numFmtId="4" fontId="10" fillId="5" borderId="8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right"/>
    </xf>
    <xf numFmtId="0" fontId="8" fillId="0" borderId="9" xfId="0" applyFont="1" applyBorder="1" applyAlignment="1">
      <alignment wrapText="1"/>
    </xf>
    <xf numFmtId="0" fontId="9" fillId="0" borderId="9" xfId="0" applyFont="1" applyBorder="1" applyAlignment="1">
      <alignment/>
    </xf>
    <xf numFmtId="0" fontId="5" fillId="0" borderId="9" xfId="0" applyFont="1" applyBorder="1" applyAlignment="1">
      <alignment wrapText="1"/>
    </xf>
    <xf numFmtId="0" fontId="0" fillId="0" borderId="9" xfId="0" applyBorder="1" applyAlignment="1">
      <alignment/>
    </xf>
    <xf numFmtId="4" fontId="11" fillId="0" borderId="0" xfId="0" applyNumberFormat="1" applyFont="1" applyAlignment="1">
      <alignment horizontal="right"/>
    </xf>
    <xf numFmtId="4" fontId="11" fillId="5" borderId="8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8000"/>
        </patternFill>
      </fill>
      <border/>
    </dxf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85725</xdr:rowOff>
    </xdr:from>
    <xdr:to>
      <xdr:col>2</xdr:col>
      <xdr:colOff>2076450</xdr:colOff>
      <xdr:row>3</xdr:row>
      <xdr:rowOff>38100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667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85725</xdr:rowOff>
    </xdr:from>
    <xdr:to>
      <xdr:col>2</xdr:col>
      <xdr:colOff>2076450</xdr:colOff>
      <xdr:row>3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667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indexed="40"/>
  </sheetPr>
  <dimension ref="A1:K472"/>
  <sheetViews>
    <sheetView tabSelected="1" zoomScale="94" zoomScaleNormal="94" workbookViewId="0" topLeftCell="B1">
      <pane ySplit="6" topLeftCell="BM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7.28125" style="3" hidden="1" customWidth="1"/>
    <col min="2" max="2" width="10.57421875" style="5" customWidth="1"/>
    <col min="3" max="3" width="34.7109375" style="3" bestFit="1" customWidth="1"/>
    <col min="4" max="4" width="22.28125" style="4" customWidth="1"/>
    <col min="5" max="5" width="5.8515625" style="1" customWidth="1"/>
    <col min="6" max="6" width="6.00390625" style="1" customWidth="1"/>
    <col min="7" max="7" width="5.8515625" style="1" customWidth="1"/>
    <col min="8" max="8" width="5.28125" style="6" customWidth="1"/>
    <col min="9" max="9" width="34.57421875" style="1" customWidth="1"/>
    <col min="10" max="10" width="11.28125" style="75" customWidth="1"/>
    <col min="11" max="11" width="11.28125" style="68" customWidth="1"/>
    <col min="13" max="16384" width="9.140625" style="1" customWidth="1"/>
  </cols>
  <sheetData>
    <row r="1" spans="4:8" ht="15" customHeight="1">
      <c r="D1" s="2"/>
      <c r="E1" s="12"/>
      <c r="H1" s="12"/>
    </row>
    <row r="2" spans="2:8" ht="15" customHeight="1">
      <c r="B2" s="11"/>
      <c r="C2" s="2"/>
      <c r="D2" s="2"/>
      <c r="E2" s="12"/>
      <c r="H2" s="12"/>
    </row>
    <row r="3" spans="2:8" ht="15" customHeight="1">
      <c r="B3" s="11"/>
      <c r="C3" s="2"/>
      <c r="D3" s="2"/>
      <c r="E3" s="12"/>
      <c r="H3" s="12"/>
    </row>
    <row r="4" spans="2:8" ht="15" customHeight="1" thickBot="1">
      <c r="B4" s="71" t="s">
        <v>680</v>
      </c>
      <c r="C4" s="72"/>
      <c r="D4" s="2"/>
      <c r="E4" s="12"/>
      <c r="H4" s="12"/>
    </row>
    <row r="5" spans="2:5" ht="15" customHeight="1" thickBot="1">
      <c r="B5" s="13" t="s">
        <v>185</v>
      </c>
      <c r="C5" s="2"/>
      <c r="D5" s="2"/>
      <c r="E5" s="12"/>
    </row>
    <row r="6" spans="1:11" s="2" customFormat="1" ht="33.75" customHeight="1" thickBot="1">
      <c r="A6" s="14" t="s">
        <v>157</v>
      </c>
      <c r="B6" s="15" t="s">
        <v>152</v>
      </c>
      <c r="C6" s="16" t="s">
        <v>207</v>
      </c>
      <c r="D6" s="16" t="s">
        <v>0</v>
      </c>
      <c r="E6" s="17" t="s">
        <v>153</v>
      </c>
      <c r="F6" s="18" t="s">
        <v>151</v>
      </c>
      <c r="G6" s="17" t="s">
        <v>154</v>
      </c>
      <c r="H6" s="16" t="s">
        <v>194</v>
      </c>
      <c r="I6" s="65" t="s">
        <v>212</v>
      </c>
      <c r="J6" s="76" t="s">
        <v>681</v>
      </c>
      <c r="K6" s="69" t="s">
        <v>679</v>
      </c>
    </row>
    <row r="7" spans="1:11" s="64" customFormat="1" ht="13.5" customHeight="1">
      <c r="A7" s="19" t="str">
        <f aca="true" t="shared" si="0" ref="A7:A24">CONCATENATE(C7," ","MARS"," ",D7)</f>
        <v>Káblový žľab MARS 40/20</v>
      </c>
      <c r="B7" s="28">
        <v>1440282</v>
      </c>
      <c r="C7" s="21" t="s">
        <v>121</v>
      </c>
      <c r="D7" s="22" t="s">
        <v>1</v>
      </c>
      <c r="E7" s="23">
        <v>40</v>
      </c>
      <c r="F7" s="23">
        <v>20</v>
      </c>
      <c r="G7" s="23"/>
      <c r="H7" s="24" t="s">
        <v>137</v>
      </c>
      <c r="I7" s="66" t="s">
        <v>213</v>
      </c>
      <c r="J7" s="77">
        <f>K7/30.126</f>
        <v>1.1955785700059751</v>
      </c>
      <c r="K7" s="70">
        <v>36.01800000000001</v>
      </c>
    </row>
    <row r="8" spans="1:11" s="64" customFormat="1" ht="13.5" customHeight="1">
      <c r="A8" s="19" t="str">
        <f t="shared" si="0"/>
        <v>Káblový žľab MARS 45/20</v>
      </c>
      <c r="B8" s="28">
        <v>1440582</v>
      </c>
      <c r="C8" s="26" t="s">
        <v>121</v>
      </c>
      <c r="D8" s="27" t="s">
        <v>2</v>
      </c>
      <c r="E8" s="28">
        <v>45</v>
      </c>
      <c r="F8" s="28">
        <v>20</v>
      </c>
      <c r="G8" s="28"/>
      <c r="H8" s="29" t="s">
        <v>137</v>
      </c>
      <c r="I8" s="66" t="s">
        <v>214</v>
      </c>
      <c r="J8" s="77">
        <f>K8/30.126</f>
        <v>1.2995419239195378</v>
      </c>
      <c r="K8" s="70">
        <v>39.15</v>
      </c>
    </row>
    <row r="9" spans="1:11" s="64" customFormat="1" ht="13.5" customHeight="1">
      <c r="A9" s="19" t="str">
        <f t="shared" si="0"/>
        <v>Káblový žľab MARS 62/50</v>
      </c>
      <c r="B9" s="28">
        <v>1516282</v>
      </c>
      <c r="C9" s="26" t="s">
        <v>121</v>
      </c>
      <c r="D9" s="27" t="s">
        <v>3</v>
      </c>
      <c r="E9" s="28">
        <v>62</v>
      </c>
      <c r="F9" s="28">
        <v>50</v>
      </c>
      <c r="G9" s="28"/>
      <c r="H9" s="29" t="s">
        <v>137</v>
      </c>
      <c r="I9" s="66" t="s">
        <v>215</v>
      </c>
      <c r="J9" s="77">
        <f>K9/30.126</f>
        <v>2.287193786098387</v>
      </c>
      <c r="K9" s="70">
        <v>68.90400000000001</v>
      </c>
    </row>
    <row r="10" spans="1:11" s="64" customFormat="1" ht="13.5" customHeight="1">
      <c r="A10" s="19" t="str">
        <f t="shared" si="0"/>
        <v>Káblový žľab MARS 125/50</v>
      </c>
      <c r="B10" s="28">
        <v>1512582</v>
      </c>
      <c r="C10" s="26" t="s">
        <v>121</v>
      </c>
      <c r="D10" s="27" t="s">
        <v>4</v>
      </c>
      <c r="E10" s="28">
        <v>125</v>
      </c>
      <c r="F10" s="28">
        <v>50</v>
      </c>
      <c r="G10" s="28"/>
      <c r="H10" s="29" t="s">
        <v>137</v>
      </c>
      <c r="I10" s="66" t="s">
        <v>216</v>
      </c>
      <c r="J10" s="77">
        <f>K10/30.126</f>
        <v>3.144891455885282</v>
      </c>
      <c r="K10" s="70">
        <v>94.74300000000001</v>
      </c>
    </row>
    <row r="11" spans="1:11" s="64" customFormat="1" ht="13.5" customHeight="1">
      <c r="A11" s="19" t="str">
        <f t="shared" si="0"/>
        <v>Káblový žľab MARS 200/50</v>
      </c>
      <c r="B11" s="28">
        <v>1520082</v>
      </c>
      <c r="C11" s="26" t="s">
        <v>121</v>
      </c>
      <c r="D11" s="27" t="s">
        <v>5</v>
      </c>
      <c r="E11" s="28">
        <v>200</v>
      </c>
      <c r="F11" s="28">
        <v>50</v>
      </c>
      <c r="G11" s="28"/>
      <c r="H11" s="29" t="s">
        <v>137</v>
      </c>
      <c r="I11" s="66" t="s">
        <v>217</v>
      </c>
      <c r="J11" s="77">
        <f>K11/30.126</f>
        <v>4.626369249153556</v>
      </c>
      <c r="K11" s="70">
        <v>139.37400000000002</v>
      </c>
    </row>
    <row r="12" spans="1:11" s="64" customFormat="1" ht="13.5" customHeight="1">
      <c r="A12" s="19" t="str">
        <f t="shared" si="0"/>
        <v>Káblový žľab MARS 250/50</v>
      </c>
      <c r="B12" s="28">
        <v>1525082</v>
      </c>
      <c r="C12" s="26" t="s">
        <v>121</v>
      </c>
      <c r="D12" s="27" t="s">
        <v>6</v>
      </c>
      <c r="E12" s="28">
        <v>250</v>
      </c>
      <c r="F12" s="28">
        <v>50</v>
      </c>
      <c r="G12" s="28"/>
      <c r="H12" s="29" t="s">
        <v>137</v>
      </c>
      <c r="I12" s="66" t="s">
        <v>218</v>
      </c>
      <c r="J12" s="77">
        <f>K12/30.126</f>
        <v>5.302131049591716</v>
      </c>
      <c r="K12" s="70">
        <v>159.73200000000003</v>
      </c>
    </row>
    <row r="13" spans="1:11" s="64" customFormat="1" ht="13.5" customHeight="1">
      <c r="A13" s="19" t="str">
        <f t="shared" si="0"/>
        <v>Káblový žľab MARS 300/50</v>
      </c>
      <c r="B13" s="28">
        <v>1530012</v>
      </c>
      <c r="C13" s="26" t="s">
        <v>121</v>
      </c>
      <c r="D13" s="27" t="s">
        <v>7</v>
      </c>
      <c r="E13" s="28">
        <v>300</v>
      </c>
      <c r="F13" s="28">
        <v>50</v>
      </c>
      <c r="G13" s="28"/>
      <c r="H13" s="29" t="s">
        <v>137</v>
      </c>
      <c r="I13" s="66" t="s">
        <v>219</v>
      </c>
      <c r="J13" s="77">
        <f>K13/30.126</f>
        <v>6.3417645887273455</v>
      </c>
      <c r="K13" s="70">
        <v>191.05200000000002</v>
      </c>
    </row>
    <row r="14" spans="1:11" s="64" customFormat="1" ht="13.5" customHeight="1">
      <c r="A14" s="19" t="str">
        <f t="shared" si="0"/>
        <v>Káblový žľab MARS 400/50</v>
      </c>
      <c r="B14" s="28">
        <v>1540012</v>
      </c>
      <c r="C14" s="26" t="s">
        <v>121</v>
      </c>
      <c r="D14" s="27" t="s">
        <v>8</v>
      </c>
      <c r="E14" s="28">
        <v>400</v>
      </c>
      <c r="F14" s="28">
        <v>50</v>
      </c>
      <c r="G14" s="28"/>
      <c r="H14" s="29" t="s">
        <v>137</v>
      </c>
      <c r="I14" s="66" t="s">
        <v>220</v>
      </c>
      <c r="J14" s="77">
        <f>K14/30.126</f>
        <v>8.96683927504481</v>
      </c>
      <c r="K14" s="70">
        <v>270.135</v>
      </c>
    </row>
    <row r="15" spans="1:11" s="64" customFormat="1" ht="13.5" customHeight="1">
      <c r="A15" s="19" t="str">
        <f t="shared" si="0"/>
        <v>Káblový žľab MARS 500/50</v>
      </c>
      <c r="B15" s="28">
        <v>1550012</v>
      </c>
      <c r="C15" s="26" t="s">
        <v>121</v>
      </c>
      <c r="D15" s="27" t="s">
        <v>9</v>
      </c>
      <c r="E15" s="28">
        <v>500</v>
      </c>
      <c r="F15" s="28">
        <v>50</v>
      </c>
      <c r="G15" s="28"/>
      <c r="H15" s="29" t="s">
        <v>137</v>
      </c>
      <c r="I15" s="66" t="s">
        <v>221</v>
      </c>
      <c r="J15" s="77">
        <f>K15/30.126</f>
        <v>10.578271260705039</v>
      </c>
      <c r="K15" s="70">
        <v>318.68100000000004</v>
      </c>
    </row>
    <row r="16" spans="1:11" s="64" customFormat="1" ht="13.5" customHeight="1">
      <c r="A16" s="19" t="str">
        <f t="shared" si="0"/>
        <v>Káblový žľab MARS 70/60</v>
      </c>
      <c r="B16" s="28">
        <v>1607082</v>
      </c>
      <c r="C16" s="26" t="s">
        <v>121</v>
      </c>
      <c r="D16" s="27" t="s">
        <v>187</v>
      </c>
      <c r="E16" s="28">
        <v>70</v>
      </c>
      <c r="F16" s="28">
        <v>60</v>
      </c>
      <c r="G16" s="28"/>
      <c r="H16" s="29" t="s">
        <v>137</v>
      </c>
      <c r="I16" s="66" t="s">
        <v>222</v>
      </c>
      <c r="J16" s="77">
        <f>K16/30.126</f>
        <v>3.300836486755627</v>
      </c>
      <c r="K16" s="70">
        <v>99.44100000000002</v>
      </c>
    </row>
    <row r="17" spans="1:11" s="64" customFormat="1" ht="13.5" customHeight="1">
      <c r="A17" s="19" t="str">
        <f t="shared" si="0"/>
        <v>Káblový žľab MARS 100/60</v>
      </c>
      <c r="B17" s="28">
        <v>1610082</v>
      </c>
      <c r="C17" s="26" t="s">
        <v>121</v>
      </c>
      <c r="D17" s="27" t="s">
        <v>10</v>
      </c>
      <c r="E17" s="28">
        <v>100</v>
      </c>
      <c r="F17" s="28">
        <v>60</v>
      </c>
      <c r="G17" s="28"/>
      <c r="H17" s="29" t="s">
        <v>137</v>
      </c>
      <c r="I17" s="66" t="s">
        <v>223</v>
      </c>
      <c r="J17" s="77">
        <f>K17/30.126</f>
        <v>3.586735710017925</v>
      </c>
      <c r="K17" s="70">
        <v>108.05400000000002</v>
      </c>
    </row>
    <row r="18" spans="1:11" s="64" customFormat="1" ht="13.5" customHeight="1">
      <c r="A18" s="19" t="str">
        <f t="shared" si="0"/>
        <v>Káblový žľab MARS 150/60</v>
      </c>
      <c r="B18" s="28">
        <v>1615082</v>
      </c>
      <c r="C18" s="26" t="s">
        <v>121</v>
      </c>
      <c r="D18" s="27" t="s">
        <v>12</v>
      </c>
      <c r="E18" s="28">
        <v>150</v>
      </c>
      <c r="F18" s="28">
        <v>60</v>
      </c>
      <c r="G18" s="28"/>
      <c r="H18" s="29" t="s">
        <v>137</v>
      </c>
      <c r="I18" s="66" t="s">
        <v>224</v>
      </c>
      <c r="J18" s="77">
        <f>K18/30.126</f>
        <v>4.158534156542522</v>
      </c>
      <c r="K18" s="70">
        <v>125.28</v>
      </c>
    </row>
    <row r="19" spans="1:11" s="64" customFormat="1" ht="13.5" customHeight="1">
      <c r="A19" s="19" t="str">
        <f t="shared" si="0"/>
        <v>Káblový žľab MARS 200/60</v>
      </c>
      <c r="B19" s="28">
        <v>1620082</v>
      </c>
      <c r="C19" s="26" t="s">
        <v>121</v>
      </c>
      <c r="D19" s="27" t="s">
        <v>14</v>
      </c>
      <c r="E19" s="28">
        <v>200</v>
      </c>
      <c r="F19" s="28">
        <v>60</v>
      </c>
      <c r="G19" s="28"/>
      <c r="H19" s="29" t="s">
        <v>137</v>
      </c>
      <c r="I19" s="66" t="s">
        <v>225</v>
      </c>
      <c r="J19" s="77">
        <f>K19/30.126</f>
        <v>5.0942043417645895</v>
      </c>
      <c r="K19" s="70">
        <v>153.46800000000002</v>
      </c>
    </row>
    <row r="20" spans="1:11" s="64" customFormat="1" ht="13.5" customHeight="1">
      <c r="A20" s="19" t="str">
        <f t="shared" si="0"/>
        <v>Káblový žľab MARS 250/60</v>
      </c>
      <c r="B20" s="28">
        <v>1625082</v>
      </c>
      <c r="C20" s="26" t="s">
        <v>121</v>
      </c>
      <c r="D20" s="27" t="s">
        <v>16</v>
      </c>
      <c r="E20" s="28">
        <v>250</v>
      </c>
      <c r="F20" s="28">
        <v>60</v>
      </c>
      <c r="G20" s="28"/>
      <c r="H20" s="29" t="s">
        <v>137</v>
      </c>
      <c r="I20" s="66" t="s">
        <v>226</v>
      </c>
      <c r="J20" s="77">
        <f>K20/30.126</f>
        <v>5.536048595897232</v>
      </c>
      <c r="K20" s="70">
        <v>166.77900000000002</v>
      </c>
    </row>
    <row r="21" spans="1:11" s="64" customFormat="1" ht="13.5" customHeight="1">
      <c r="A21" s="19" t="str">
        <f t="shared" si="0"/>
        <v>Káblový žľab MARS 300/60</v>
      </c>
      <c r="B21" s="28">
        <v>1630012</v>
      </c>
      <c r="C21" s="26" t="s">
        <v>121</v>
      </c>
      <c r="D21" s="27" t="s">
        <v>18</v>
      </c>
      <c r="E21" s="28">
        <v>300</v>
      </c>
      <c r="F21" s="28">
        <v>60</v>
      </c>
      <c r="G21" s="28"/>
      <c r="H21" s="29" t="s">
        <v>137</v>
      </c>
      <c r="I21" s="66" t="s">
        <v>227</v>
      </c>
      <c r="J21" s="77">
        <f>K21/30.126</f>
        <v>7.719279028082057</v>
      </c>
      <c r="K21" s="70">
        <v>232.55100000000004</v>
      </c>
    </row>
    <row r="22" spans="1:11" s="64" customFormat="1" ht="13.5" customHeight="1">
      <c r="A22" s="19" t="str">
        <f t="shared" si="0"/>
        <v>Káblový žľab MARS 400/60</v>
      </c>
      <c r="B22" s="28">
        <v>1640012</v>
      </c>
      <c r="C22" s="26" t="s">
        <v>121</v>
      </c>
      <c r="D22" s="27" t="s">
        <v>20</v>
      </c>
      <c r="E22" s="28">
        <v>400</v>
      </c>
      <c r="F22" s="28">
        <v>60</v>
      </c>
      <c r="G22" s="28"/>
      <c r="H22" s="29" t="s">
        <v>137</v>
      </c>
      <c r="I22" s="66" t="s">
        <v>228</v>
      </c>
      <c r="J22" s="77">
        <f>K22/30.126</f>
        <v>9.720573590918145</v>
      </c>
      <c r="K22" s="70">
        <v>292.84200000000004</v>
      </c>
    </row>
    <row r="23" spans="1:11" s="64" customFormat="1" ht="13.5" customHeight="1">
      <c r="A23" s="19" t="str">
        <f t="shared" si="0"/>
        <v>Káblový žľab MARS 500/60</v>
      </c>
      <c r="B23" s="28">
        <v>1650012</v>
      </c>
      <c r="C23" s="26" t="s">
        <v>121</v>
      </c>
      <c r="D23" s="27" t="s">
        <v>22</v>
      </c>
      <c r="E23" s="28">
        <v>500</v>
      </c>
      <c r="F23" s="28">
        <v>60</v>
      </c>
      <c r="G23" s="28"/>
      <c r="H23" s="29" t="s">
        <v>137</v>
      </c>
      <c r="I23" s="66" t="s">
        <v>229</v>
      </c>
      <c r="J23" s="77">
        <f>K23/30.126</f>
        <v>11.435968930491933</v>
      </c>
      <c r="K23" s="70">
        <v>344.52</v>
      </c>
    </row>
    <row r="24" spans="1:11" s="64" customFormat="1" ht="13.5" customHeight="1">
      <c r="A24" s="19" t="str">
        <f t="shared" si="0"/>
        <v>Káblový žľab MARS 125/100</v>
      </c>
      <c r="B24" s="28">
        <v>1112582</v>
      </c>
      <c r="C24" s="26" t="s">
        <v>121</v>
      </c>
      <c r="D24" s="27" t="s">
        <v>11</v>
      </c>
      <c r="E24" s="28">
        <v>125</v>
      </c>
      <c r="F24" s="28">
        <v>100</v>
      </c>
      <c r="G24" s="28"/>
      <c r="H24" s="29" t="s">
        <v>137</v>
      </c>
      <c r="I24" s="66" t="s">
        <v>230</v>
      </c>
      <c r="J24" s="77">
        <f>K24/30.126</f>
        <v>4.392451702848039</v>
      </c>
      <c r="K24" s="70">
        <v>132.32700000000003</v>
      </c>
    </row>
    <row r="25" spans="1:11" s="64" customFormat="1" ht="13.5" customHeight="1">
      <c r="A25" s="19"/>
      <c r="B25" s="28">
        <v>1115082</v>
      </c>
      <c r="C25" s="26" t="s">
        <v>121</v>
      </c>
      <c r="D25" s="27" t="s">
        <v>183</v>
      </c>
      <c r="E25" s="28">
        <v>150</v>
      </c>
      <c r="F25" s="28">
        <v>100</v>
      </c>
      <c r="G25" s="28"/>
      <c r="H25" s="29" t="s">
        <v>137</v>
      </c>
      <c r="I25" s="66" t="s">
        <v>231</v>
      </c>
      <c r="J25" s="77">
        <f>K25/30.126</f>
        <v>5.302131049591716</v>
      </c>
      <c r="K25" s="70">
        <v>159.73200000000003</v>
      </c>
    </row>
    <row r="26" spans="1:11" s="64" customFormat="1" ht="13.5" customHeight="1">
      <c r="A26" s="19" t="str">
        <f aca="true" t="shared" si="1" ref="A26:A57">CONCATENATE(C26," ","MARS"," ",D26)</f>
        <v>Káblový žľab MARS 200/100</v>
      </c>
      <c r="B26" s="28">
        <v>1120082</v>
      </c>
      <c r="C26" s="26" t="s">
        <v>121</v>
      </c>
      <c r="D26" s="27" t="s">
        <v>13</v>
      </c>
      <c r="E26" s="28">
        <v>200</v>
      </c>
      <c r="F26" s="28">
        <v>100</v>
      </c>
      <c r="G26" s="28"/>
      <c r="H26" s="29" t="s">
        <v>137</v>
      </c>
      <c r="I26" s="66" t="s">
        <v>232</v>
      </c>
      <c r="J26" s="77">
        <f>K26/30.126</f>
        <v>6.0038836885082665</v>
      </c>
      <c r="K26" s="70">
        <v>180.87300000000005</v>
      </c>
    </row>
    <row r="27" spans="1:11" s="64" customFormat="1" ht="13.5" customHeight="1">
      <c r="A27" s="19" t="str">
        <f t="shared" si="1"/>
        <v>Káblový žľab  / hr.0.80mm/ MARS 250/100</v>
      </c>
      <c r="B27" s="28">
        <v>1125082</v>
      </c>
      <c r="C27" s="26" t="s">
        <v>211</v>
      </c>
      <c r="D27" s="67" t="s">
        <v>15</v>
      </c>
      <c r="E27" s="28">
        <v>250</v>
      </c>
      <c r="F27" s="28">
        <v>100</v>
      </c>
      <c r="G27" s="28"/>
      <c r="H27" s="29" t="s">
        <v>137</v>
      </c>
      <c r="I27" s="66" t="s">
        <v>233</v>
      </c>
      <c r="J27" s="77">
        <f>K27/30.126</f>
        <v>6.3417645887273455</v>
      </c>
      <c r="K27" s="70">
        <v>191.05200000000002</v>
      </c>
    </row>
    <row r="28" spans="1:11" s="64" customFormat="1" ht="13.5" customHeight="1">
      <c r="A28" s="19" t="str">
        <f t="shared" si="1"/>
        <v>Káblový žľab MARS 250/100</v>
      </c>
      <c r="B28" s="28">
        <v>1125012</v>
      </c>
      <c r="C28" s="26" t="s">
        <v>121</v>
      </c>
      <c r="D28" s="27" t="s">
        <v>15</v>
      </c>
      <c r="E28" s="28">
        <v>250</v>
      </c>
      <c r="F28" s="28">
        <v>100</v>
      </c>
      <c r="G28" s="28"/>
      <c r="H28" s="29" t="s">
        <v>137</v>
      </c>
      <c r="I28" s="66" t="s">
        <v>234</v>
      </c>
      <c r="J28" s="77">
        <f>K28/30.126</f>
        <v>6.9135630352519435</v>
      </c>
      <c r="K28" s="70">
        <v>208.27800000000005</v>
      </c>
    </row>
    <row r="29" spans="1:11" s="64" customFormat="1" ht="13.5" customHeight="1">
      <c r="A29" s="19" t="str">
        <f t="shared" si="1"/>
        <v>Káblový žľab MARS 300/100</v>
      </c>
      <c r="B29" s="28">
        <v>1130012</v>
      </c>
      <c r="C29" s="26" t="s">
        <v>121</v>
      </c>
      <c r="D29" s="27" t="s">
        <v>17</v>
      </c>
      <c r="E29" s="28">
        <v>300</v>
      </c>
      <c r="F29" s="28">
        <v>100</v>
      </c>
      <c r="G29" s="28"/>
      <c r="H29" s="29" t="s">
        <v>137</v>
      </c>
      <c r="I29" s="66" t="s">
        <v>235</v>
      </c>
      <c r="J29" s="77">
        <f>K29/30.126</f>
        <v>8.96683927504481</v>
      </c>
      <c r="K29" s="70">
        <v>270.135</v>
      </c>
    </row>
    <row r="30" spans="1:11" s="64" customFormat="1" ht="13.5" customHeight="1">
      <c r="A30" s="19" t="str">
        <f t="shared" si="1"/>
        <v>Káblový žľab MARS 400/100</v>
      </c>
      <c r="B30" s="28">
        <v>1140012</v>
      </c>
      <c r="C30" s="26" t="s">
        <v>121</v>
      </c>
      <c r="D30" s="27" t="s">
        <v>19</v>
      </c>
      <c r="E30" s="28">
        <v>400</v>
      </c>
      <c r="F30" s="28">
        <v>100</v>
      </c>
      <c r="G30" s="28"/>
      <c r="H30" s="29" t="s">
        <v>137</v>
      </c>
      <c r="I30" s="66" t="s">
        <v>236</v>
      </c>
      <c r="J30" s="77">
        <f>K30/30.126</f>
        <v>10.578271260705039</v>
      </c>
      <c r="K30" s="70">
        <v>318.68100000000004</v>
      </c>
    </row>
    <row r="31" spans="1:11" s="64" customFormat="1" ht="13.5" customHeight="1">
      <c r="A31" s="19" t="str">
        <f t="shared" si="1"/>
        <v>Káblový žľab MARS 500/100</v>
      </c>
      <c r="B31" s="28">
        <v>1150012</v>
      </c>
      <c r="C31" s="26" t="s">
        <v>121</v>
      </c>
      <c r="D31" s="27" t="s">
        <v>21</v>
      </c>
      <c r="E31" s="28">
        <v>500</v>
      </c>
      <c r="F31" s="28">
        <v>100</v>
      </c>
      <c r="G31" s="28"/>
      <c r="H31" s="29" t="s">
        <v>137</v>
      </c>
      <c r="I31" s="66" t="s">
        <v>237</v>
      </c>
      <c r="J31" s="77">
        <f>K31/30.126</f>
        <v>12.579565823541127</v>
      </c>
      <c r="K31" s="70">
        <v>378.97200000000004</v>
      </c>
    </row>
    <row r="32" spans="1:11" s="64" customFormat="1" ht="13.5" customHeight="1">
      <c r="A32" s="19" t="str">
        <f t="shared" si="1"/>
        <v>Kryt žľabu MARS 40</v>
      </c>
      <c r="B32" s="28">
        <v>1440262</v>
      </c>
      <c r="C32" s="26" t="s">
        <v>122</v>
      </c>
      <c r="D32" s="27">
        <v>40</v>
      </c>
      <c r="E32" s="28">
        <v>40</v>
      </c>
      <c r="F32" s="28"/>
      <c r="G32" s="28"/>
      <c r="H32" s="29" t="s">
        <v>137</v>
      </c>
      <c r="I32" s="66" t="s">
        <v>238</v>
      </c>
      <c r="J32" s="77">
        <f>K32/30.126</f>
        <v>0.8576976697868951</v>
      </c>
      <c r="K32" s="70">
        <v>25.839000000000002</v>
      </c>
    </row>
    <row r="33" spans="1:11" s="64" customFormat="1" ht="13.5" customHeight="1">
      <c r="A33" s="19" t="str">
        <f t="shared" si="1"/>
        <v>Kryt žľabu MARS 45</v>
      </c>
      <c r="B33" s="28">
        <v>1445262</v>
      </c>
      <c r="C33" s="26" t="s">
        <v>122</v>
      </c>
      <c r="D33" s="27">
        <v>45</v>
      </c>
      <c r="E33" s="28">
        <v>45</v>
      </c>
      <c r="F33" s="28"/>
      <c r="G33" s="28"/>
      <c r="H33" s="29" t="s">
        <v>137</v>
      </c>
      <c r="I33" s="66" t="s">
        <v>239</v>
      </c>
      <c r="J33" s="77">
        <f>K33/30.126</f>
        <v>0.9356701852220675</v>
      </c>
      <c r="K33" s="70">
        <v>28.188000000000006</v>
      </c>
    </row>
    <row r="34" spans="1:11" s="64" customFormat="1" ht="13.5" customHeight="1">
      <c r="A34" s="19" t="str">
        <f t="shared" si="1"/>
        <v>Kryt žľabu MARS 62</v>
      </c>
      <c r="B34" s="28">
        <v>1516262</v>
      </c>
      <c r="C34" s="26" t="s">
        <v>122</v>
      </c>
      <c r="D34" s="27">
        <v>62</v>
      </c>
      <c r="E34" s="28">
        <v>62</v>
      </c>
      <c r="F34" s="28"/>
      <c r="G34" s="28"/>
      <c r="H34" s="29" t="s">
        <v>137</v>
      </c>
      <c r="I34" s="66" t="s">
        <v>240</v>
      </c>
      <c r="J34" s="77">
        <f>K34/30.126</f>
        <v>1.091615216092412</v>
      </c>
      <c r="K34" s="70">
        <v>32.886</v>
      </c>
    </row>
    <row r="35" spans="1:11" s="64" customFormat="1" ht="13.5" customHeight="1">
      <c r="A35" s="19" t="str">
        <f t="shared" si="1"/>
        <v>Kryt žľabu MARS 70</v>
      </c>
      <c r="B35" s="28">
        <v>1507062</v>
      </c>
      <c r="C35" s="26" t="s">
        <v>122</v>
      </c>
      <c r="D35" s="27">
        <v>70</v>
      </c>
      <c r="E35" s="28">
        <v>70</v>
      </c>
      <c r="F35" s="28"/>
      <c r="G35" s="28"/>
      <c r="H35" s="29" t="s">
        <v>137</v>
      </c>
      <c r="I35" s="66" t="s">
        <v>241</v>
      </c>
      <c r="J35" s="77">
        <f>K35/30.126</f>
        <v>1.4294961163114916</v>
      </c>
      <c r="K35" s="70">
        <v>43.065</v>
      </c>
    </row>
    <row r="36" spans="1:11" s="64" customFormat="1" ht="13.5" customHeight="1">
      <c r="A36" s="19" t="str">
        <f t="shared" si="1"/>
        <v>Kryt žľabu MARS 100</v>
      </c>
      <c r="B36" s="28">
        <v>1510062</v>
      </c>
      <c r="C36" s="26" t="s">
        <v>122</v>
      </c>
      <c r="D36" s="27">
        <v>100</v>
      </c>
      <c r="E36" s="28">
        <v>100</v>
      </c>
      <c r="F36" s="28"/>
      <c r="G36" s="28"/>
      <c r="H36" s="29" t="s">
        <v>137</v>
      </c>
      <c r="I36" s="66" t="s">
        <v>242</v>
      </c>
      <c r="J36" s="77">
        <f>K36/30.126</f>
        <v>1.533459470225055</v>
      </c>
      <c r="K36" s="70">
        <v>46.19700000000001</v>
      </c>
    </row>
    <row r="37" spans="1:11" s="64" customFormat="1" ht="13.5" customHeight="1">
      <c r="A37" s="19" t="str">
        <f t="shared" si="1"/>
        <v>Kryt žľabu MARS 125</v>
      </c>
      <c r="B37" s="28">
        <v>1512562</v>
      </c>
      <c r="C37" s="26" t="s">
        <v>122</v>
      </c>
      <c r="D37" s="27">
        <v>125</v>
      </c>
      <c r="E37" s="28">
        <v>125</v>
      </c>
      <c r="F37" s="28"/>
      <c r="G37" s="28"/>
      <c r="H37" s="29" t="s">
        <v>137</v>
      </c>
      <c r="I37" s="66" t="s">
        <v>243</v>
      </c>
      <c r="J37" s="77">
        <f>K37/30.126</f>
        <v>1.6634136626170088</v>
      </c>
      <c r="K37" s="70">
        <v>50.11200000000001</v>
      </c>
    </row>
    <row r="38" spans="1:11" s="64" customFormat="1" ht="13.5" customHeight="1">
      <c r="A38" s="19" t="str">
        <f t="shared" si="1"/>
        <v>Kryt žľabu MARS 150</v>
      </c>
      <c r="B38" s="28">
        <v>1515062</v>
      </c>
      <c r="C38" s="26" t="s">
        <v>122</v>
      </c>
      <c r="D38" s="27">
        <v>150</v>
      </c>
      <c r="E38" s="28">
        <v>150</v>
      </c>
      <c r="F38" s="28"/>
      <c r="G38" s="28"/>
      <c r="H38" s="29" t="s">
        <v>137</v>
      </c>
      <c r="I38" s="66" t="s">
        <v>244</v>
      </c>
      <c r="J38" s="77">
        <f>K38/30.126</f>
        <v>2.183230432184824</v>
      </c>
      <c r="K38" s="70">
        <v>65.772</v>
      </c>
    </row>
    <row r="39" spans="1:11" s="64" customFormat="1" ht="13.5" customHeight="1">
      <c r="A39" s="19" t="str">
        <f t="shared" si="1"/>
        <v>Kryt žľabu MARS 200</v>
      </c>
      <c r="B39" s="28">
        <v>1520062</v>
      </c>
      <c r="C39" s="26" t="s">
        <v>122</v>
      </c>
      <c r="D39" s="27">
        <v>200</v>
      </c>
      <c r="E39" s="28">
        <v>200</v>
      </c>
      <c r="F39" s="28"/>
      <c r="G39" s="28"/>
      <c r="H39" s="29" t="s">
        <v>137</v>
      </c>
      <c r="I39" s="66" t="s">
        <v>245</v>
      </c>
      <c r="J39" s="77">
        <f>K39/30.126</f>
        <v>2.8589922326229833</v>
      </c>
      <c r="K39" s="70">
        <v>86.13</v>
      </c>
    </row>
    <row r="40" spans="1:11" s="64" customFormat="1" ht="13.5" customHeight="1">
      <c r="A40" s="19" t="str">
        <f t="shared" si="1"/>
        <v>Kryt žľabu MARS 250</v>
      </c>
      <c r="B40" s="28">
        <v>1525062</v>
      </c>
      <c r="C40" s="26" t="s">
        <v>122</v>
      </c>
      <c r="D40" s="27">
        <v>250</v>
      </c>
      <c r="E40" s="28">
        <v>250</v>
      </c>
      <c r="F40" s="28"/>
      <c r="G40" s="28"/>
      <c r="H40" s="29" t="s">
        <v>137</v>
      </c>
      <c r="I40" s="66" t="s">
        <v>246</v>
      </c>
      <c r="J40" s="77">
        <f>K40/30.126</f>
        <v>3.4307906791475804</v>
      </c>
      <c r="K40" s="70">
        <v>103.35600000000001</v>
      </c>
    </row>
    <row r="41" spans="1:11" s="64" customFormat="1" ht="13.5" customHeight="1">
      <c r="A41" s="19" t="str">
        <f t="shared" si="1"/>
        <v>Kryt žľabu MARS 300</v>
      </c>
      <c r="B41" s="28">
        <v>1530082</v>
      </c>
      <c r="C41" s="26" t="s">
        <v>122</v>
      </c>
      <c r="D41" s="27">
        <v>300</v>
      </c>
      <c r="E41" s="28">
        <v>300</v>
      </c>
      <c r="F41" s="28"/>
      <c r="G41" s="28"/>
      <c r="H41" s="29" t="s">
        <v>137</v>
      </c>
      <c r="I41" s="66" t="s">
        <v>247</v>
      </c>
      <c r="J41" s="77">
        <f>K41/30.126</f>
        <v>4.860286795459072</v>
      </c>
      <c r="K41" s="70">
        <v>146.42100000000002</v>
      </c>
    </row>
    <row r="42" spans="1:11" s="64" customFormat="1" ht="13.5" customHeight="1">
      <c r="A42" s="19" t="str">
        <f t="shared" si="1"/>
        <v>Kryt žľabu MARS 400</v>
      </c>
      <c r="B42" s="28">
        <v>1540082</v>
      </c>
      <c r="C42" s="26" t="s">
        <v>122</v>
      </c>
      <c r="D42" s="27">
        <v>400</v>
      </c>
      <c r="E42" s="28">
        <v>400</v>
      </c>
      <c r="F42" s="28"/>
      <c r="G42" s="28"/>
      <c r="H42" s="29" t="s">
        <v>137</v>
      </c>
      <c r="I42" s="66" t="s">
        <v>248</v>
      </c>
      <c r="J42" s="77">
        <f>K42/30.126</f>
        <v>7.53734315873332</v>
      </c>
      <c r="K42" s="70">
        <v>227.07</v>
      </c>
    </row>
    <row r="43" spans="1:11" s="64" customFormat="1" ht="13.5" customHeight="1">
      <c r="A43" s="19" t="str">
        <f t="shared" si="1"/>
        <v>Kryt žľabu MARS 500</v>
      </c>
      <c r="B43" s="28">
        <v>1550082</v>
      </c>
      <c r="C43" s="26" t="s">
        <v>122</v>
      </c>
      <c r="D43" s="27">
        <v>500</v>
      </c>
      <c r="E43" s="28">
        <v>500</v>
      </c>
      <c r="F43" s="28"/>
      <c r="G43" s="28"/>
      <c r="H43" s="29" t="s">
        <v>137</v>
      </c>
      <c r="I43" s="66" t="s">
        <v>249</v>
      </c>
      <c r="J43" s="77">
        <f>K43/30.126</f>
        <v>8.86287592113125</v>
      </c>
      <c r="K43" s="70">
        <v>267.00300000000004</v>
      </c>
    </row>
    <row r="44" spans="1:11" s="64" customFormat="1" ht="13.5" customHeight="1">
      <c r="A44" s="19" t="str">
        <f t="shared" si="1"/>
        <v>Koleno 90° MARS 40/20</v>
      </c>
      <c r="B44" s="28">
        <v>1440928</v>
      </c>
      <c r="C44" s="33" t="s">
        <v>198</v>
      </c>
      <c r="D44" s="27" t="s">
        <v>1</v>
      </c>
      <c r="E44" s="28">
        <v>40</v>
      </c>
      <c r="F44" s="28">
        <v>20</v>
      </c>
      <c r="G44" s="28"/>
      <c r="H44" s="29" t="s">
        <v>138</v>
      </c>
      <c r="I44" s="66" t="s">
        <v>250</v>
      </c>
      <c r="J44" s="77">
        <f>K44/30.126</f>
        <v>3.3268273252340177</v>
      </c>
      <c r="K44" s="70">
        <v>100.22400000000002</v>
      </c>
    </row>
    <row r="45" spans="1:11" s="64" customFormat="1" ht="13.5" customHeight="1">
      <c r="A45" s="19" t="str">
        <f t="shared" si="1"/>
        <v>Koleno 90° MARS   62/50</v>
      </c>
      <c r="B45" s="28">
        <v>1562958</v>
      </c>
      <c r="C45" s="33" t="s">
        <v>198</v>
      </c>
      <c r="D45" s="27" t="s">
        <v>23</v>
      </c>
      <c r="E45" s="28">
        <v>62</v>
      </c>
      <c r="F45" s="28">
        <v>50</v>
      </c>
      <c r="G45" s="28"/>
      <c r="H45" s="29" t="s">
        <v>138</v>
      </c>
      <c r="I45" s="66" t="s">
        <v>251</v>
      </c>
      <c r="J45" s="77">
        <f>K45/30.126</f>
        <v>4.05457080262896</v>
      </c>
      <c r="K45" s="70">
        <v>122.14800000000004</v>
      </c>
    </row>
    <row r="46" spans="1:11" s="64" customFormat="1" ht="13.5" customHeight="1">
      <c r="A46" s="19" t="str">
        <f t="shared" si="1"/>
        <v>Koleno 90° MARS 125/50</v>
      </c>
      <c r="B46" s="28">
        <v>1512958</v>
      </c>
      <c r="C46" s="33" t="s">
        <v>198</v>
      </c>
      <c r="D46" s="27" t="s">
        <v>4</v>
      </c>
      <c r="E46" s="28">
        <v>125</v>
      </c>
      <c r="F46" s="28">
        <v>50</v>
      </c>
      <c r="G46" s="28"/>
      <c r="H46" s="29" t="s">
        <v>138</v>
      </c>
      <c r="I46" s="66" t="s">
        <v>252</v>
      </c>
      <c r="J46" s="77">
        <f>K46/30.126</f>
        <v>4.80830511850229</v>
      </c>
      <c r="K46" s="70">
        <v>144.855</v>
      </c>
    </row>
    <row r="47" spans="1:11" s="64" customFormat="1" ht="13.5" customHeight="1">
      <c r="A47" s="19" t="str">
        <f t="shared" si="1"/>
        <v>Koleno 90° MARS 200/50</v>
      </c>
      <c r="B47" s="28">
        <v>1520958</v>
      </c>
      <c r="C47" s="33" t="s">
        <v>198</v>
      </c>
      <c r="D47" s="27" t="s">
        <v>5</v>
      </c>
      <c r="E47" s="28">
        <v>200</v>
      </c>
      <c r="F47" s="28">
        <v>50</v>
      </c>
      <c r="G47" s="28"/>
      <c r="H47" s="29" t="s">
        <v>138</v>
      </c>
      <c r="I47" s="66" t="s">
        <v>253</v>
      </c>
      <c r="J47" s="77">
        <f>K47/30.126</f>
        <v>8.005178251344354</v>
      </c>
      <c r="K47" s="70">
        <v>241.16400000000004</v>
      </c>
    </row>
    <row r="48" spans="1:11" s="64" customFormat="1" ht="13.5" customHeight="1">
      <c r="A48" s="19" t="str">
        <f t="shared" si="1"/>
        <v>Koleno 90° MARS 250/50</v>
      </c>
      <c r="B48" s="28">
        <v>1525958</v>
      </c>
      <c r="C48" s="33" t="s">
        <v>198</v>
      </c>
      <c r="D48" s="27" t="s">
        <v>6</v>
      </c>
      <c r="E48" s="28">
        <v>250</v>
      </c>
      <c r="F48" s="28">
        <v>50</v>
      </c>
      <c r="G48" s="28"/>
      <c r="H48" s="29" t="s">
        <v>138</v>
      </c>
      <c r="I48" s="66" t="s">
        <v>254</v>
      </c>
      <c r="J48" s="77">
        <f>K48/30.126</f>
        <v>9.434674367655846</v>
      </c>
      <c r="K48" s="70">
        <v>284.22900000000004</v>
      </c>
    </row>
    <row r="49" spans="1:11" s="64" customFormat="1" ht="13.5" customHeight="1">
      <c r="A49" s="19" t="str">
        <f t="shared" si="1"/>
        <v>Koleno 90° MARS 300/50</v>
      </c>
      <c r="B49" s="28">
        <v>1530951</v>
      </c>
      <c r="C49" s="33" t="s">
        <v>198</v>
      </c>
      <c r="D49" s="27" t="s">
        <v>7</v>
      </c>
      <c r="E49" s="28">
        <v>300</v>
      </c>
      <c r="F49" s="28">
        <v>50</v>
      </c>
      <c r="G49" s="28"/>
      <c r="H49" s="29" t="s">
        <v>138</v>
      </c>
      <c r="I49" s="66" t="s">
        <v>255</v>
      </c>
      <c r="J49" s="77">
        <f>K49/30.126</f>
        <v>10.578271260705039</v>
      </c>
      <c r="K49" s="70">
        <v>318.68100000000004</v>
      </c>
    </row>
    <row r="50" spans="1:11" s="64" customFormat="1" ht="13.5" customHeight="1">
      <c r="A50" s="19" t="str">
        <f t="shared" si="1"/>
        <v>Koleno 90° MARS 400/50</v>
      </c>
      <c r="B50" s="28">
        <v>1540951</v>
      </c>
      <c r="C50" s="33" t="s">
        <v>198</v>
      </c>
      <c r="D50" s="27" t="s">
        <v>8</v>
      </c>
      <c r="E50" s="28">
        <v>400</v>
      </c>
      <c r="F50" s="28">
        <v>50</v>
      </c>
      <c r="G50" s="28"/>
      <c r="H50" s="29" t="s">
        <v>138</v>
      </c>
      <c r="I50" s="66" t="s">
        <v>256</v>
      </c>
      <c r="J50" s="77">
        <f>K50/30.126</f>
        <v>16.868054172475606</v>
      </c>
      <c r="K50" s="70">
        <v>508.16700000000014</v>
      </c>
    </row>
    <row r="51" spans="1:11" s="64" customFormat="1" ht="13.5" customHeight="1">
      <c r="A51" s="19" t="str">
        <f t="shared" si="1"/>
        <v>Koleno 90° MARS 500/50</v>
      </c>
      <c r="B51" s="28">
        <v>1550951</v>
      </c>
      <c r="C51" s="33" t="s">
        <v>198</v>
      </c>
      <c r="D51" s="27" t="s">
        <v>9</v>
      </c>
      <c r="E51" s="28">
        <v>500</v>
      </c>
      <c r="F51" s="28">
        <v>50</v>
      </c>
      <c r="G51" s="28"/>
      <c r="H51" s="29" t="s">
        <v>138</v>
      </c>
      <c r="I51" s="66" t="s">
        <v>257</v>
      </c>
      <c r="J51" s="77">
        <f>K51/30.126</f>
        <v>20.01294562836088</v>
      </c>
      <c r="K51" s="70">
        <v>602.91</v>
      </c>
    </row>
    <row r="52" spans="1:11" s="64" customFormat="1" ht="13.5" customHeight="1">
      <c r="A52" s="19" t="str">
        <f t="shared" si="1"/>
        <v>Koleno 90° MARS 70/60</v>
      </c>
      <c r="B52" s="28">
        <v>1607968</v>
      </c>
      <c r="C52" s="33" t="s">
        <v>198</v>
      </c>
      <c r="D52" s="27" t="s">
        <v>187</v>
      </c>
      <c r="E52" s="28">
        <v>70</v>
      </c>
      <c r="F52" s="28">
        <v>60</v>
      </c>
      <c r="G52" s="28"/>
      <c r="H52" s="29" t="s">
        <v>138</v>
      </c>
      <c r="I52" s="66" t="s">
        <v>258</v>
      </c>
      <c r="J52" s="77">
        <f>K52/30.126</f>
        <v>4.236506671977694</v>
      </c>
      <c r="K52" s="70">
        <v>127.62900000000002</v>
      </c>
    </row>
    <row r="53" spans="1:11" s="64" customFormat="1" ht="13.5" customHeight="1">
      <c r="A53" s="19" t="str">
        <f t="shared" si="1"/>
        <v>Koleno 90° MARS 100/60</v>
      </c>
      <c r="B53" s="28">
        <v>1610968</v>
      </c>
      <c r="C53" s="33" t="s">
        <v>198</v>
      </c>
      <c r="D53" s="27" t="s">
        <v>10</v>
      </c>
      <c r="E53" s="28">
        <v>100</v>
      </c>
      <c r="F53" s="28">
        <v>60</v>
      </c>
      <c r="G53" s="28"/>
      <c r="H53" s="29" t="s">
        <v>138</v>
      </c>
      <c r="I53" s="66" t="s">
        <v>259</v>
      </c>
      <c r="J53" s="77">
        <f>K53/30.126</f>
        <v>4.574387572196774</v>
      </c>
      <c r="K53" s="70">
        <v>137.80800000000002</v>
      </c>
    </row>
    <row r="54" spans="1:11" s="64" customFormat="1" ht="13.5" customHeight="1">
      <c r="A54" s="19" t="str">
        <f t="shared" si="1"/>
        <v>Koleno 90° MARS 150/60</v>
      </c>
      <c r="B54" s="28">
        <v>1615968</v>
      </c>
      <c r="C54" s="33" t="s">
        <v>198</v>
      </c>
      <c r="D54" s="27" t="s">
        <v>12</v>
      </c>
      <c r="E54" s="28">
        <v>150</v>
      </c>
      <c r="F54" s="28">
        <v>60</v>
      </c>
      <c r="G54" s="28"/>
      <c r="H54" s="29" t="s">
        <v>138</v>
      </c>
      <c r="I54" s="66" t="s">
        <v>260</v>
      </c>
      <c r="J54" s="77">
        <f>K54/30.126</f>
        <v>5.0942043417645895</v>
      </c>
      <c r="K54" s="70">
        <v>153.46800000000002</v>
      </c>
    </row>
    <row r="55" spans="1:11" s="64" customFormat="1" ht="13.5" customHeight="1">
      <c r="A55" s="19" t="str">
        <f t="shared" si="1"/>
        <v>Koleno 90° MARS 200/60</v>
      </c>
      <c r="B55" s="28">
        <v>1620968</v>
      </c>
      <c r="C55" s="33" t="s">
        <v>198</v>
      </c>
      <c r="D55" s="27" t="s">
        <v>14</v>
      </c>
      <c r="E55" s="28">
        <v>200</v>
      </c>
      <c r="F55" s="28">
        <v>60</v>
      </c>
      <c r="G55" s="28"/>
      <c r="H55" s="29" t="s">
        <v>138</v>
      </c>
      <c r="I55" s="66" t="s">
        <v>261</v>
      </c>
      <c r="J55" s="77">
        <f>K55/30.126</f>
        <v>8.343059151563436</v>
      </c>
      <c r="K55" s="70">
        <v>251.34300000000007</v>
      </c>
    </row>
    <row r="56" spans="1:11" s="64" customFormat="1" ht="13.5" customHeight="1">
      <c r="A56" s="19" t="str">
        <f t="shared" si="1"/>
        <v>Koleno 90° MARS 250/60</v>
      </c>
      <c r="B56" s="28">
        <v>1625968</v>
      </c>
      <c r="C56" s="33" t="s">
        <v>198</v>
      </c>
      <c r="D56" s="27" t="s">
        <v>16</v>
      </c>
      <c r="E56" s="28">
        <v>250</v>
      </c>
      <c r="F56" s="28">
        <v>60</v>
      </c>
      <c r="G56" s="28"/>
      <c r="H56" s="29" t="s">
        <v>138</v>
      </c>
      <c r="I56" s="66" t="s">
        <v>262</v>
      </c>
      <c r="J56" s="77">
        <f>K56/30.126</f>
        <v>9.954491137223663</v>
      </c>
      <c r="K56" s="70">
        <v>299.88900000000007</v>
      </c>
    </row>
    <row r="57" spans="1:11" s="64" customFormat="1" ht="13.5" customHeight="1">
      <c r="A57" s="19" t="str">
        <f t="shared" si="1"/>
        <v>Koleno 90° MARS 300/60</v>
      </c>
      <c r="B57" s="28">
        <v>1630961</v>
      </c>
      <c r="C57" s="33" t="s">
        <v>198</v>
      </c>
      <c r="D57" s="27" t="s">
        <v>18</v>
      </c>
      <c r="E57" s="28">
        <v>300</v>
      </c>
      <c r="F57" s="28">
        <v>60</v>
      </c>
      <c r="G57" s="28"/>
      <c r="H57" s="29" t="s">
        <v>138</v>
      </c>
      <c r="I57" s="66" t="s">
        <v>263</v>
      </c>
      <c r="J57" s="77">
        <f>K57/30.126</f>
        <v>10.864170483967339</v>
      </c>
      <c r="K57" s="70">
        <v>327.29400000000004</v>
      </c>
    </row>
    <row r="58" spans="1:11" s="64" customFormat="1" ht="13.5" customHeight="1">
      <c r="A58" s="19" t="str">
        <f aca="true" t="shared" si="2" ref="A58:A89">CONCATENATE(C58," ","MARS"," ",D58)</f>
        <v>Koleno 90° MARS 400/60</v>
      </c>
      <c r="B58" s="28">
        <v>1640961</v>
      </c>
      <c r="C58" s="33" t="s">
        <v>198</v>
      </c>
      <c r="D58" s="27" t="s">
        <v>20</v>
      </c>
      <c r="E58" s="28">
        <v>400</v>
      </c>
      <c r="F58" s="28">
        <v>60</v>
      </c>
      <c r="G58" s="28"/>
      <c r="H58" s="29" t="s">
        <v>138</v>
      </c>
      <c r="I58" s="66" t="s">
        <v>264</v>
      </c>
      <c r="J58" s="77">
        <f>K58/30.126</f>
        <v>16.868054172475606</v>
      </c>
      <c r="K58" s="70">
        <v>508.16700000000014</v>
      </c>
    </row>
    <row r="59" spans="1:11" s="64" customFormat="1" ht="13.5" customHeight="1">
      <c r="A59" s="19" t="str">
        <f t="shared" si="2"/>
        <v>Koleno 90° MARS 500/60</v>
      </c>
      <c r="B59" s="28">
        <v>1650961</v>
      </c>
      <c r="C59" s="33" t="s">
        <v>198</v>
      </c>
      <c r="D59" s="27" t="s">
        <v>22</v>
      </c>
      <c r="E59" s="28">
        <v>500</v>
      </c>
      <c r="F59" s="28">
        <v>60</v>
      </c>
      <c r="G59" s="28"/>
      <c r="H59" s="29" t="s">
        <v>138</v>
      </c>
      <c r="I59" s="66" t="s">
        <v>265</v>
      </c>
      <c r="J59" s="77">
        <f>K59/30.126</f>
        <v>20.48078072097192</v>
      </c>
      <c r="K59" s="70">
        <v>617.0040000000001</v>
      </c>
    </row>
    <row r="60" spans="1:11" s="64" customFormat="1" ht="13.5" customHeight="1">
      <c r="A60" s="19" t="str">
        <f t="shared" si="2"/>
        <v>Koleno 90° MARS 125/100</v>
      </c>
      <c r="B60" s="28">
        <v>1112598</v>
      </c>
      <c r="C60" s="33" t="s">
        <v>198</v>
      </c>
      <c r="D60" s="27" t="s">
        <v>11</v>
      </c>
      <c r="E60" s="28">
        <v>125</v>
      </c>
      <c r="F60" s="28">
        <v>100</v>
      </c>
      <c r="G60" s="28"/>
      <c r="H60" s="29" t="s">
        <v>138</v>
      </c>
      <c r="I60" s="66" t="s">
        <v>266</v>
      </c>
      <c r="J60" s="77">
        <f>K60/30.126</f>
        <v>6.3157737502489555</v>
      </c>
      <c r="K60" s="70">
        <v>190.26900000000003</v>
      </c>
    </row>
    <row r="61" spans="1:11" s="64" customFormat="1" ht="13.5" customHeight="1">
      <c r="A61" s="19" t="str">
        <f t="shared" si="2"/>
        <v>Koleno 90° MARS 150/100</v>
      </c>
      <c r="B61" s="28">
        <v>1115098</v>
      </c>
      <c r="C61" s="33" t="s">
        <v>198</v>
      </c>
      <c r="D61" s="27" t="s">
        <v>183</v>
      </c>
      <c r="E61" s="28">
        <v>150</v>
      </c>
      <c r="F61" s="28">
        <v>100</v>
      </c>
      <c r="G61" s="28"/>
      <c r="H61" s="29" t="s">
        <v>138</v>
      </c>
      <c r="I61" s="66" t="s">
        <v>267</v>
      </c>
      <c r="J61" s="77">
        <f>K61/30.126</f>
        <v>8.005178251344354</v>
      </c>
      <c r="K61" s="70">
        <v>241.16400000000004</v>
      </c>
    </row>
    <row r="62" spans="1:11" s="64" customFormat="1" ht="13.5" customHeight="1">
      <c r="A62" s="19" t="str">
        <f t="shared" si="2"/>
        <v>Koleno 90° MARS 200/100</v>
      </c>
      <c r="B62" s="28">
        <v>1120098</v>
      </c>
      <c r="C62" s="33" t="s">
        <v>198</v>
      </c>
      <c r="D62" s="27" t="s">
        <v>13</v>
      </c>
      <c r="E62" s="28">
        <v>200</v>
      </c>
      <c r="F62" s="28">
        <v>100</v>
      </c>
      <c r="G62" s="28"/>
      <c r="H62" s="29" t="s">
        <v>138</v>
      </c>
      <c r="I62" s="66" t="s">
        <v>268</v>
      </c>
      <c r="J62" s="77">
        <f>K62/30.126</f>
        <v>9.20075682135033</v>
      </c>
      <c r="K62" s="70">
        <v>277.1820000000001</v>
      </c>
    </row>
    <row r="63" spans="1:11" s="64" customFormat="1" ht="13.5" customHeight="1">
      <c r="A63" s="19" t="str">
        <f t="shared" si="2"/>
        <v>Koleno 90° MARS 250/100</v>
      </c>
      <c r="B63" s="28">
        <v>1125091</v>
      </c>
      <c r="C63" s="33" t="s">
        <v>198</v>
      </c>
      <c r="D63" s="27" t="s">
        <v>15</v>
      </c>
      <c r="E63" s="28">
        <v>250</v>
      </c>
      <c r="F63" s="28">
        <v>100</v>
      </c>
      <c r="G63" s="28"/>
      <c r="H63" s="29" t="s">
        <v>138</v>
      </c>
      <c r="I63" s="66" t="s">
        <v>269</v>
      </c>
      <c r="J63" s="77">
        <f>K63/30.126</f>
        <v>10.526289583748257</v>
      </c>
      <c r="K63" s="70">
        <v>317.115</v>
      </c>
    </row>
    <row r="64" spans="1:11" s="64" customFormat="1" ht="13.5" customHeight="1">
      <c r="A64" s="19" t="str">
        <f t="shared" si="2"/>
        <v>Koleno 90° MARS 300/100</v>
      </c>
      <c r="B64" s="28">
        <v>1130091</v>
      </c>
      <c r="C64" s="33" t="s">
        <v>198</v>
      </c>
      <c r="D64" s="27" t="s">
        <v>17</v>
      </c>
      <c r="E64" s="28">
        <v>300</v>
      </c>
      <c r="F64" s="28">
        <v>100</v>
      </c>
      <c r="G64" s="28"/>
      <c r="H64" s="29" t="s">
        <v>138</v>
      </c>
      <c r="I64" s="66" t="s">
        <v>270</v>
      </c>
      <c r="J64" s="77">
        <f>K64/30.126</f>
        <v>12.475602469627562</v>
      </c>
      <c r="K64" s="70">
        <v>375.84</v>
      </c>
    </row>
    <row r="65" spans="1:11" s="64" customFormat="1" ht="13.5" customHeight="1">
      <c r="A65" s="19" t="str">
        <f t="shared" si="2"/>
        <v>Koleno 90° MARS 400/100</v>
      </c>
      <c r="B65" s="28">
        <v>1140091</v>
      </c>
      <c r="C65" s="33" t="s">
        <v>198</v>
      </c>
      <c r="D65" s="27" t="s">
        <v>19</v>
      </c>
      <c r="E65" s="28">
        <v>400</v>
      </c>
      <c r="F65" s="28">
        <v>100</v>
      </c>
      <c r="G65" s="28"/>
      <c r="H65" s="29" t="s">
        <v>138</v>
      </c>
      <c r="I65" s="66" t="s">
        <v>271</v>
      </c>
      <c r="J65" s="77">
        <f>K65/30.126</f>
        <v>17.959669388568017</v>
      </c>
      <c r="K65" s="70">
        <v>541.0530000000001</v>
      </c>
    </row>
    <row r="66" spans="1:11" s="64" customFormat="1" ht="13.5" customHeight="1">
      <c r="A66" s="19" t="str">
        <f t="shared" si="2"/>
        <v>Koleno 90° MARS 500/100</v>
      </c>
      <c r="B66" s="28">
        <v>1150091</v>
      </c>
      <c r="C66" s="33" t="s">
        <v>198</v>
      </c>
      <c r="D66" s="27" t="s">
        <v>21</v>
      </c>
      <c r="E66" s="28">
        <v>500</v>
      </c>
      <c r="F66" s="28">
        <v>100</v>
      </c>
      <c r="G66" s="28"/>
      <c r="H66" s="29" t="s">
        <v>138</v>
      </c>
      <c r="I66" s="66" t="s">
        <v>272</v>
      </c>
      <c r="J66" s="77">
        <f>K66/30.126</f>
        <v>21.156542521410078</v>
      </c>
      <c r="K66" s="70">
        <v>637.3620000000001</v>
      </c>
    </row>
    <row r="67" spans="1:11" s="64" customFormat="1" ht="13.5" customHeight="1">
      <c r="A67" s="19" t="str">
        <f t="shared" si="2"/>
        <v>Koleno 45°  MARS 62/50</v>
      </c>
      <c r="B67" s="28">
        <v>1562558</v>
      </c>
      <c r="C67" s="33" t="s">
        <v>202</v>
      </c>
      <c r="D67" s="27" t="s">
        <v>3</v>
      </c>
      <c r="E67" s="28">
        <v>62</v>
      </c>
      <c r="F67" s="28">
        <v>50</v>
      </c>
      <c r="G67" s="28"/>
      <c r="H67" s="29" t="s">
        <v>138</v>
      </c>
      <c r="I67" s="66" t="s">
        <v>273</v>
      </c>
      <c r="J67" s="77">
        <f>K67/30.126</f>
        <v>4.340470025891257</v>
      </c>
      <c r="K67" s="70">
        <v>130.76100000000002</v>
      </c>
    </row>
    <row r="68" spans="1:11" s="64" customFormat="1" ht="13.5" customHeight="1">
      <c r="A68" s="19" t="str">
        <f t="shared" si="2"/>
        <v>Koleno 45°  MARS 125/50</v>
      </c>
      <c r="B68" s="28">
        <v>1212558</v>
      </c>
      <c r="C68" s="33" t="s">
        <v>202</v>
      </c>
      <c r="D68" s="27" t="s">
        <v>4</v>
      </c>
      <c r="E68" s="28">
        <v>125</v>
      </c>
      <c r="F68" s="28">
        <v>50</v>
      </c>
      <c r="G68" s="28"/>
      <c r="H68" s="29" t="s">
        <v>138</v>
      </c>
      <c r="I68" s="66" t="s">
        <v>274</v>
      </c>
      <c r="J68" s="77">
        <f>K68/30.126</f>
        <v>4.80830511850229</v>
      </c>
      <c r="K68" s="70">
        <v>144.855</v>
      </c>
    </row>
    <row r="69" spans="1:11" s="64" customFormat="1" ht="13.5" customHeight="1">
      <c r="A69" s="19" t="str">
        <f t="shared" si="2"/>
        <v>Koleno 45°  MARS 200/50</v>
      </c>
      <c r="B69" s="28">
        <v>1520558</v>
      </c>
      <c r="C69" s="33" t="s">
        <v>202</v>
      </c>
      <c r="D69" s="27" t="s">
        <v>5</v>
      </c>
      <c r="E69" s="28">
        <v>200</v>
      </c>
      <c r="F69" s="28">
        <v>50</v>
      </c>
      <c r="G69" s="28"/>
      <c r="H69" s="29" t="s">
        <v>138</v>
      </c>
      <c r="I69" s="66" t="s">
        <v>275</v>
      </c>
      <c r="J69" s="77">
        <f>K69/30.126</f>
        <v>6.731627165903208</v>
      </c>
      <c r="K69" s="70">
        <v>202.79700000000005</v>
      </c>
    </row>
    <row r="70" spans="1:11" s="64" customFormat="1" ht="13.5" customHeight="1">
      <c r="A70" s="19" t="str">
        <f t="shared" si="2"/>
        <v>Koleno 45°  MARS 250/50</v>
      </c>
      <c r="B70" s="28">
        <v>1525558</v>
      </c>
      <c r="C70" s="33" t="s">
        <v>202</v>
      </c>
      <c r="D70" s="27" t="s">
        <v>6</v>
      </c>
      <c r="E70" s="28">
        <v>250</v>
      </c>
      <c r="F70" s="28">
        <v>50</v>
      </c>
      <c r="G70" s="28"/>
      <c r="H70" s="29" t="s">
        <v>138</v>
      </c>
      <c r="I70" s="66" t="s">
        <v>276</v>
      </c>
      <c r="J70" s="77">
        <f>K70/30.126</f>
        <v>7.667297351125274</v>
      </c>
      <c r="K70" s="70">
        <v>230.985</v>
      </c>
    </row>
    <row r="71" spans="1:11" s="64" customFormat="1" ht="13.5" customHeight="1">
      <c r="A71" s="19" t="str">
        <f t="shared" si="2"/>
        <v>Koleno 45°  MARS 300/50</v>
      </c>
      <c r="B71" s="28">
        <v>1530551</v>
      </c>
      <c r="C71" s="33" t="s">
        <v>202</v>
      </c>
      <c r="D71" s="27" t="s">
        <v>7</v>
      </c>
      <c r="E71" s="28">
        <v>300</v>
      </c>
      <c r="F71" s="28">
        <v>50</v>
      </c>
      <c r="G71" s="28"/>
      <c r="H71" s="29" t="s">
        <v>138</v>
      </c>
      <c r="I71" s="66" t="s">
        <v>277</v>
      </c>
      <c r="J71" s="77">
        <f>K71/30.126</f>
        <v>8.628958374825734</v>
      </c>
      <c r="K71" s="70">
        <v>259.9560000000001</v>
      </c>
    </row>
    <row r="72" spans="1:11" s="64" customFormat="1" ht="13.5" customHeight="1">
      <c r="A72" s="19" t="str">
        <f t="shared" si="2"/>
        <v>Koleno 45°  MARS 400/50</v>
      </c>
      <c r="B72" s="28">
        <v>1540551</v>
      </c>
      <c r="C72" s="33" t="s">
        <v>202</v>
      </c>
      <c r="D72" s="27" t="s">
        <v>8</v>
      </c>
      <c r="E72" s="28">
        <v>400</v>
      </c>
      <c r="F72" s="28">
        <v>50</v>
      </c>
      <c r="G72" s="28"/>
      <c r="H72" s="29" t="s">
        <v>138</v>
      </c>
      <c r="I72" s="66" t="s">
        <v>278</v>
      </c>
      <c r="J72" s="77">
        <f>K72/30.126</f>
        <v>9.330711013742283</v>
      </c>
      <c r="K72" s="70">
        <v>281.09700000000004</v>
      </c>
    </row>
    <row r="73" spans="1:11" s="64" customFormat="1" ht="13.5" customHeight="1">
      <c r="A73" s="19" t="str">
        <f t="shared" si="2"/>
        <v>Koleno 45°  MARS 500/50</v>
      </c>
      <c r="B73" s="28">
        <v>1550551</v>
      </c>
      <c r="C73" s="33" t="s">
        <v>202</v>
      </c>
      <c r="D73" s="27" t="s">
        <v>9</v>
      </c>
      <c r="E73" s="28">
        <v>500</v>
      </c>
      <c r="F73" s="28">
        <v>50</v>
      </c>
      <c r="G73" s="28"/>
      <c r="H73" s="29" t="s">
        <v>138</v>
      </c>
      <c r="I73" s="66" t="s">
        <v>279</v>
      </c>
      <c r="J73" s="77">
        <f>K73/30.126</f>
        <v>10.24039036048596</v>
      </c>
      <c r="K73" s="70">
        <v>308.50200000000007</v>
      </c>
    </row>
    <row r="74" spans="1:11" s="64" customFormat="1" ht="13.5" customHeight="1">
      <c r="A74" s="19" t="str">
        <f t="shared" si="2"/>
        <v>Koleno 45°  MARS 70/60</v>
      </c>
      <c r="B74" s="28">
        <v>1607568</v>
      </c>
      <c r="C74" s="33" t="s">
        <v>202</v>
      </c>
      <c r="D74" s="27" t="s">
        <v>187</v>
      </c>
      <c r="E74" s="28">
        <v>70</v>
      </c>
      <c r="F74" s="28">
        <v>60</v>
      </c>
      <c r="G74" s="28"/>
      <c r="H74" s="29" t="s">
        <v>138</v>
      </c>
      <c r="I74" s="66" t="s">
        <v>280</v>
      </c>
      <c r="J74" s="77">
        <f>K74/30.126</f>
        <v>4.522405895239992</v>
      </c>
      <c r="K74" s="70">
        <v>136.24200000000002</v>
      </c>
    </row>
    <row r="75" spans="1:11" s="64" customFormat="1" ht="13.5" customHeight="1">
      <c r="A75" s="19" t="str">
        <f t="shared" si="2"/>
        <v>Koleno 45°  MARS 100/60</v>
      </c>
      <c r="B75" s="28">
        <v>1610568</v>
      </c>
      <c r="C75" s="33" t="s">
        <v>202</v>
      </c>
      <c r="D75" s="27" t="s">
        <v>10</v>
      </c>
      <c r="E75" s="28">
        <v>100</v>
      </c>
      <c r="F75" s="28">
        <v>60</v>
      </c>
      <c r="G75" s="28"/>
      <c r="H75" s="29" t="s">
        <v>138</v>
      </c>
      <c r="I75" s="66" t="s">
        <v>281</v>
      </c>
      <c r="J75" s="77">
        <f>K75/30.126</f>
        <v>4.860286795459072</v>
      </c>
      <c r="K75" s="70">
        <v>146.42100000000002</v>
      </c>
    </row>
    <row r="76" spans="1:11" s="64" customFormat="1" ht="13.5" customHeight="1">
      <c r="A76" s="19" t="str">
        <f t="shared" si="2"/>
        <v>Koleno 45°  MARS 150/60</v>
      </c>
      <c r="B76" s="28">
        <v>1615568</v>
      </c>
      <c r="C76" s="33" t="s">
        <v>202</v>
      </c>
      <c r="D76" s="27" t="s">
        <v>12</v>
      </c>
      <c r="E76" s="28">
        <v>150</v>
      </c>
      <c r="F76" s="28">
        <v>60</v>
      </c>
      <c r="G76" s="28"/>
      <c r="H76" s="29" t="s">
        <v>138</v>
      </c>
      <c r="I76" s="66" t="s">
        <v>282</v>
      </c>
      <c r="J76" s="77">
        <f>K76/30.126</f>
        <v>5.48406691894045</v>
      </c>
      <c r="K76" s="70">
        <v>165.21300000000002</v>
      </c>
    </row>
    <row r="77" spans="1:11" s="64" customFormat="1" ht="13.5" customHeight="1">
      <c r="A77" s="19" t="str">
        <f t="shared" si="2"/>
        <v>Koleno 45°  MARS 200/60</v>
      </c>
      <c r="B77" s="28">
        <v>1620568</v>
      </c>
      <c r="C77" s="33" t="s">
        <v>202</v>
      </c>
      <c r="D77" s="27" t="s">
        <v>14</v>
      </c>
      <c r="E77" s="28">
        <v>200</v>
      </c>
      <c r="F77" s="28">
        <v>60</v>
      </c>
      <c r="G77" s="28"/>
      <c r="H77" s="29" t="s">
        <v>138</v>
      </c>
      <c r="I77" s="66" t="s">
        <v>283</v>
      </c>
      <c r="J77" s="77">
        <f>K77/30.126</f>
        <v>7.199462258514242</v>
      </c>
      <c r="K77" s="70">
        <v>216.89100000000005</v>
      </c>
    </row>
    <row r="78" spans="1:11" s="64" customFormat="1" ht="13.5" customHeight="1">
      <c r="A78" s="19" t="str">
        <f t="shared" si="2"/>
        <v>Koleno 45°  MARS 250/60</v>
      </c>
      <c r="B78" s="28">
        <v>1625568</v>
      </c>
      <c r="C78" s="33" t="s">
        <v>202</v>
      </c>
      <c r="D78" s="27" t="s">
        <v>16</v>
      </c>
      <c r="E78" s="28">
        <v>250</v>
      </c>
      <c r="F78" s="28">
        <v>60</v>
      </c>
      <c r="G78" s="28"/>
      <c r="H78" s="29" t="s">
        <v>138</v>
      </c>
      <c r="I78" s="66" t="s">
        <v>284</v>
      </c>
      <c r="J78" s="77">
        <f>K78/30.126</f>
        <v>8.10914160525792</v>
      </c>
      <c r="K78" s="70">
        <v>244.29600000000008</v>
      </c>
    </row>
    <row r="79" spans="1:11" s="64" customFormat="1" ht="13.5" customHeight="1">
      <c r="A79" s="19" t="str">
        <f t="shared" si="2"/>
        <v>Koleno 45°  MARS 300/60</v>
      </c>
      <c r="B79" s="28">
        <v>1630561</v>
      </c>
      <c r="C79" s="33" t="s">
        <v>202</v>
      </c>
      <c r="D79" s="27" t="s">
        <v>18</v>
      </c>
      <c r="E79" s="28">
        <v>300</v>
      </c>
      <c r="F79" s="28">
        <v>60</v>
      </c>
      <c r="G79" s="28"/>
      <c r="H79" s="29" t="s">
        <v>138</v>
      </c>
      <c r="I79" s="66" t="s">
        <v>285</v>
      </c>
      <c r="J79" s="77">
        <f>K79/30.126</f>
        <v>8.914857598088032</v>
      </c>
      <c r="K79" s="70">
        <v>268.5690000000001</v>
      </c>
    </row>
    <row r="80" spans="1:11" s="64" customFormat="1" ht="13.5" customHeight="1">
      <c r="A80" s="19" t="str">
        <f t="shared" si="2"/>
        <v>Koleno 45°  MARS 400/60</v>
      </c>
      <c r="B80" s="28">
        <v>1640561</v>
      </c>
      <c r="C80" s="33" t="s">
        <v>202</v>
      </c>
      <c r="D80" s="27" t="s">
        <v>20</v>
      </c>
      <c r="E80" s="28">
        <v>400</v>
      </c>
      <c r="F80" s="28">
        <v>60</v>
      </c>
      <c r="G80" s="28"/>
      <c r="H80" s="29" t="s">
        <v>138</v>
      </c>
      <c r="I80" s="66" t="s">
        <v>286</v>
      </c>
      <c r="J80" s="77">
        <f>K80/30.126</f>
        <v>9.61661023700458</v>
      </c>
      <c r="K80" s="70">
        <v>289.71</v>
      </c>
    </row>
    <row r="81" spans="1:11" s="64" customFormat="1" ht="13.5" customHeight="1">
      <c r="A81" s="19" t="str">
        <f t="shared" si="2"/>
        <v>Koleno 45°  MARS 500/60</v>
      </c>
      <c r="B81" s="28">
        <v>1650561</v>
      </c>
      <c r="C81" s="33" t="s">
        <v>202</v>
      </c>
      <c r="D81" s="27" t="s">
        <v>22</v>
      </c>
      <c r="E81" s="28">
        <v>500</v>
      </c>
      <c r="F81" s="28">
        <v>60</v>
      </c>
      <c r="G81" s="28"/>
      <c r="H81" s="29" t="s">
        <v>138</v>
      </c>
      <c r="I81" s="66" t="s">
        <v>287</v>
      </c>
      <c r="J81" s="77">
        <f>K81/30.126</f>
        <v>10.578271260705039</v>
      </c>
      <c r="K81" s="70">
        <v>318.68100000000004</v>
      </c>
    </row>
    <row r="82" spans="1:11" s="64" customFormat="1" ht="13.5" customHeight="1">
      <c r="A82" s="19" t="str">
        <f t="shared" si="2"/>
        <v>Koleno 45°  MARS 125/100</v>
      </c>
      <c r="B82" s="28">
        <v>1112518</v>
      </c>
      <c r="C82" s="33" t="s">
        <v>202</v>
      </c>
      <c r="D82" s="27" t="s">
        <v>11</v>
      </c>
      <c r="E82" s="28">
        <v>125</v>
      </c>
      <c r="F82" s="28">
        <v>100</v>
      </c>
      <c r="G82" s="28"/>
      <c r="H82" s="29" t="s">
        <v>138</v>
      </c>
      <c r="I82" s="66" t="s">
        <v>288</v>
      </c>
      <c r="J82" s="77">
        <f>K82/30.126</f>
        <v>6.627663811989643</v>
      </c>
      <c r="K82" s="70">
        <v>199.665</v>
      </c>
    </row>
    <row r="83" spans="1:11" s="64" customFormat="1" ht="13.5" customHeight="1">
      <c r="A83" s="19" t="str">
        <f t="shared" si="2"/>
        <v>Koleno 45°  MARS 150/100</v>
      </c>
      <c r="B83" s="28">
        <v>1115518</v>
      </c>
      <c r="C83" s="33" t="s">
        <v>202</v>
      </c>
      <c r="D83" s="27" t="s">
        <v>183</v>
      </c>
      <c r="E83" s="28">
        <v>150</v>
      </c>
      <c r="F83" s="28">
        <v>100</v>
      </c>
      <c r="G83" s="28"/>
      <c r="H83" s="29" t="s">
        <v>138</v>
      </c>
      <c r="I83" s="66" t="s">
        <v>289</v>
      </c>
      <c r="J83" s="77">
        <f>K83/30.126</f>
        <v>7.719279028082057</v>
      </c>
      <c r="K83" s="70">
        <v>232.55100000000004</v>
      </c>
    </row>
    <row r="84" spans="1:11" s="64" customFormat="1" ht="13.5" customHeight="1">
      <c r="A84" s="19" t="str">
        <f t="shared" si="2"/>
        <v>Koleno 45°  MARS 200/100</v>
      </c>
      <c r="B84" s="28">
        <v>1120518</v>
      </c>
      <c r="C84" s="33" t="s">
        <v>202</v>
      </c>
      <c r="D84" s="27" t="s">
        <v>13</v>
      </c>
      <c r="E84" s="28">
        <v>200</v>
      </c>
      <c r="F84" s="28">
        <v>100</v>
      </c>
      <c r="G84" s="28"/>
      <c r="H84" s="29" t="s">
        <v>138</v>
      </c>
      <c r="I84" s="66" t="s">
        <v>290</v>
      </c>
      <c r="J84" s="77">
        <f>K84/30.126</f>
        <v>7.381398127862977</v>
      </c>
      <c r="K84" s="70">
        <v>222.37200000000004</v>
      </c>
    </row>
    <row r="85" spans="1:11" s="64" customFormat="1" ht="13.5" customHeight="1">
      <c r="A85" s="19" t="str">
        <f t="shared" si="2"/>
        <v>Koleno 45°  MARS 250/100</v>
      </c>
      <c r="B85" s="28">
        <v>1125511</v>
      </c>
      <c r="C85" s="33" t="s">
        <v>202</v>
      </c>
      <c r="D85" s="27" t="s">
        <v>15</v>
      </c>
      <c r="E85" s="28">
        <v>250</v>
      </c>
      <c r="F85" s="28">
        <v>100</v>
      </c>
      <c r="G85" s="28"/>
      <c r="H85" s="29" t="s">
        <v>138</v>
      </c>
      <c r="I85" s="66" t="s">
        <v>291</v>
      </c>
      <c r="J85" s="77">
        <f>K85/30.126</f>
        <v>8.005178251344354</v>
      </c>
      <c r="K85" s="70">
        <v>241.16400000000004</v>
      </c>
    </row>
    <row r="86" spans="1:11" s="64" customFormat="1" ht="13.5" customHeight="1">
      <c r="A86" s="19" t="str">
        <f t="shared" si="2"/>
        <v>Koleno 45°  MARS 300/100</v>
      </c>
      <c r="B86" s="28">
        <v>1130511</v>
      </c>
      <c r="C86" s="33" t="s">
        <v>202</v>
      </c>
      <c r="D86" s="27" t="s">
        <v>17</v>
      </c>
      <c r="E86" s="28">
        <v>300</v>
      </c>
      <c r="F86" s="28">
        <v>100</v>
      </c>
      <c r="G86" s="28"/>
      <c r="H86" s="29" t="s">
        <v>138</v>
      </c>
      <c r="I86" s="66" t="s">
        <v>292</v>
      </c>
      <c r="J86" s="77">
        <f>K86/30.126</f>
        <v>9.330711013742283</v>
      </c>
      <c r="K86" s="70">
        <v>281.09700000000004</v>
      </c>
    </row>
    <row r="87" spans="1:11" s="64" customFormat="1" ht="13.5" customHeight="1">
      <c r="A87" s="19" t="str">
        <f t="shared" si="2"/>
        <v>Koleno 45°  MARS 400/100</v>
      </c>
      <c r="B87" s="28">
        <v>1140511</v>
      </c>
      <c r="C87" s="33" t="s">
        <v>202</v>
      </c>
      <c r="D87" s="27" t="s">
        <v>19</v>
      </c>
      <c r="E87" s="28">
        <v>400</v>
      </c>
      <c r="F87" s="28">
        <v>100</v>
      </c>
      <c r="G87" s="28"/>
      <c r="H87" s="29" t="s">
        <v>138</v>
      </c>
      <c r="I87" s="66" t="s">
        <v>293</v>
      </c>
      <c r="J87" s="77">
        <f>K87/30.126</f>
        <v>13.905098585939054</v>
      </c>
      <c r="K87" s="70">
        <v>418.905</v>
      </c>
    </row>
    <row r="88" spans="1:11" s="64" customFormat="1" ht="13.5" customHeight="1">
      <c r="A88" s="19" t="str">
        <f t="shared" si="2"/>
        <v>Koleno 45°  MARS 500/100</v>
      </c>
      <c r="B88" s="28">
        <v>1150511</v>
      </c>
      <c r="C88" s="33" t="s">
        <v>202</v>
      </c>
      <c r="D88" s="27" t="s">
        <v>21</v>
      </c>
      <c r="E88" s="28">
        <v>500</v>
      </c>
      <c r="F88" s="28">
        <v>100</v>
      </c>
      <c r="G88" s="28"/>
      <c r="H88" s="29" t="s">
        <v>138</v>
      </c>
      <c r="I88" s="66" t="s">
        <v>294</v>
      </c>
      <c r="J88" s="77">
        <f>K88/30.126</f>
        <v>16.582154949213308</v>
      </c>
      <c r="K88" s="70">
        <v>499.5540000000001</v>
      </c>
    </row>
    <row r="89" spans="1:11" s="64" customFormat="1" ht="13.5" customHeight="1">
      <c r="A89" s="19" t="str">
        <f t="shared" si="2"/>
        <v>Kryt kolena 90° MARS 62</v>
      </c>
      <c r="B89" s="28">
        <v>1509166</v>
      </c>
      <c r="C89" s="33" t="s">
        <v>200</v>
      </c>
      <c r="D89" s="27">
        <v>62</v>
      </c>
      <c r="E89" s="28">
        <v>62</v>
      </c>
      <c r="F89" s="28"/>
      <c r="G89" s="28"/>
      <c r="H89" s="29" t="s">
        <v>138</v>
      </c>
      <c r="I89" s="66" t="s">
        <v>295</v>
      </c>
      <c r="J89" s="77">
        <f>K89/30.126</f>
        <v>1.2475602469627567</v>
      </c>
      <c r="K89" s="70">
        <v>37.58400000000001</v>
      </c>
    </row>
    <row r="90" spans="1:11" s="64" customFormat="1" ht="13.5" customHeight="1">
      <c r="A90" s="19" t="str">
        <f aca="true" t="shared" si="3" ref="A90:A121">CONCATENATE(C90," ","MARS"," ",D90)</f>
        <v>Kryt kolena 90° MARS 70</v>
      </c>
      <c r="B90" s="28">
        <v>1509076</v>
      </c>
      <c r="C90" s="33" t="s">
        <v>200</v>
      </c>
      <c r="D90" s="27">
        <v>70</v>
      </c>
      <c r="E90" s="28">
        <v>70</v>
      </c>
      <c r="F90" s="28"/>
      <c r="G90" s="28"/>
      <c r="H90" s="29" t="s">
        <v>138</v>
      </c>
      <c r="I90" s="66" t="s">
        <v>296</v>
      </c>
      <c r="J90" s="77">
        <f>K90/30.126</f>
        <v>1.4294961163114916</v>
      </c>
      <c r="K90" s="70">
        <v>43.065</v>
      </c>
    </row>
    <row r="91" spans="1:11" s="64" customFormat="1" ht="13.5" customHeight="1">
      <c r="A91" s="19" t="str">
        <f t="shared" si="3"/>
        <v>Kryt kolena 90° MARS 100</v>
      </c>
      <c r="B91" s="28">
        <v>1509106</v>
      </c>
      <c r="C91" s="33" t="s">
        <v>200</v>
      </c>
      <c r="D91" s="27">
        <v>100</v>
      </c>
      <c r="E91" s="28">
        <v>100</v>
      </c>
      <c r="F91" s="28"/>
      <c r="G91" s="28"/>
      <c r="H91" s="29" t="s">
        <v>138</v>
      </c>
      <c r="I91" s="66" t="s">
        <v>297</v>
      </c>
      <c r="J91" s="77">
        <f>K91/30.126</f>
        <v>1.6114319856602275</v>
      </c>
      <c r="K91" s="70">
        <v>48.546000000000014</v>
      </c>
    </row>
    <row r="92" spans="1:11" s="64" customFormat="1" ht="13.5" customHeight="1">
      <c r="A92" s="19" t="str">
        <f t="shared" si="3"/>
        <v>Kryt kolena 90° MARS 125</v>
      </c>
      <c r="B92" s="28">
        <v>1509126</v>
      </c>
      <c r="C92" s="33" t="s">
        <v>200</v>
      </c>
      <c r="D92" s="27">
        <v>125</v>
      </c>
      <c r="E92" s="28">
        <v>125</v>
      </c>
      <c r="F92" s="28"/>
      <c r="G92" s="28"/>
      <c r="H92" s="29" t="s">
        <v>138</v>
      </c>
      <c r="I92" s="66" t="s">
        <v>298</v>
      </c>
      <c r="J92" s="77">
        <f>K92/30.126</f>
        <v>1.7153953395737902</v>
      </c>
      <c r="K92" s="70">
        <v>51.678000000000004</v>
      </c>
    </row>
    <row r="93" spans="1:11" s="64" customFormat="1" ht="13.5" customHeight="1">
      <c r="A93" s="19" t="str">
        <f t="shared" si="3"/>
        <v>Kryt kolena 90° MARS 150</v>
      </c>
      <c r="B93" s="28">
        <v>1509156</v>
      </c>
      <c r="C93" s="33" t="s">
        <v>200</v>
      </c>
      <c r="D93" s="27">
        <v>150</v>
      </c>
      <c r="E93" s="28">
        <v>150</v>
      </c>
      <c r="F93" s="28"/>
      <c r="G93" s="28"/>
      <c r="H93" s="29" t="s">
        <v>138</v>
      </c>
      <c r="I93" s="66" t="s">
        <v>299</v>
      </c>
      <c r="J93" s="77">
        <f>K93/30.126</f>
        <v>2.625074686317467</v>
      </c>
      <c r="K93" s="70">
        <v>79.08300000000001</v>
      </c>
    </row>
    <row r="94" spans="1:11" s="64" customFormat="1" ht="13.5" customHeight="1">
      <c r="A94" s="19" t="str">
        <f t="shared" si="3"/>
        <v>Kryt kolena 90° MARS 200</v>
      </c>
      <c r="B94" s="28">
        <v>1509206</v>
      </c>
      <c r="C94" s="33" t="s">
        <v>200</v>
      </c>
      <c r="D94" s="27">
        <v>200</v>
      </c>
      <c r="E94" s="28">
        <v>200</v>
      </c>
      <c r="F94" s="28"/>
      <c r="G94" s="28"/>
      <c r="H94" s="29" t="s">
        <v>138</v>
      </c>
      <c r="I94" s="66" t="s">
        <v>300</v>
      </c>
      <c r="J94" s="77">
        <f>K94/30.126</f>
        <v>3.4307906791475804</v>
      </c>
      <c r="K94" s="70">
        <v>103.35600000000001</v>
      </c>
    </row>
    <row r="95" spans="1:11" s="64" customFormat="1" ht="13.5" customHeight="1">
      <c r="A95" s="19" t="str">
        <f t="shared" si="3"/>
        <v>Kryt kolena 90° MARS 250</v>
      </c>
      <c r="B95" s="28">
        <v>1509258</v>
      </c>
      <c r="C95" s="33" t="s">
        <v>200</v>
      </c>
      <c r="D95" s="27">
        <v>250</v>
      </c>
      <c r="E95" s="28">
        <v>250</v>
      </c>
      <c r="F95" s="28"/>
      <c r="G95" s="28"/>
      <c r="H95" s="29" t="s">
        <v>138</v>
      </c>
      <c r="I95" s="66" t="s">
        <v>301</v>
      </c>
      <c r="J95" s="77">
        <f>K95/30.126</f>
        <v>4.05457080262896</v>
      </c>
      <c r="K95" s="70">
        <v>122.14800000000004</v>
      </c>
    </row>
    <row r="96" spans="1:11" s="64" customFormat="1" ht="13.5" customHeight="1">
      <c r="A96" s="19" t="str">
        <f t="shared" si="3"/>
        <v>Kryt kolena 90° MARS 300</v>
      </c>
      <c r="B96" s="28">
        <v>1509308</v>
      </c>
      <c r="C96" s="33" t="s">
        <v>200</v>
      </c>
      <c r="D96" s="27">
        <v>300</v>
      </c>
      <c r="E96" s="28">
        <v>300</v>
      </c>
      <c r="F96" s="28"/>
      <c r="G96" s="28"/>
      <c r="H96" s="29" t="s">
        <v>138</v>
      </c>
      <c r="I96" s="66" t="s">
        <v>302</v>
      </c>
      <c r="J96" s="77">
        <f>K96/30.126</f>
        <v>7.147480581557458</v>
      </c>
      <c r="K96" s="70">
        <v>215.325</v>
      </c>
    </row>
    <row r="97" spans="1:11" s="64" customFormat="1" ht="13.5" customHeight="1">
      <c r="A97" s="19" t="str">
        <f t="shared" si="3"/>
        <v>Kryt kolena 90° MARS 400</v>
      </c>
      <c r="B97" s="28">
        <v>1509401</v>
      </c>
      <c r="C97" s="33" t="s">
        <v>200</v>
      </c>
      <c r="D97" s="27">
        <v>400</v>
      </c>
      <c r="E97" s="28">
        <v>400</v>
      </c>
      <c r="F97" s="28"/>
      <c r="G97" s="28"/>
      <c r="H97" s="29" t="s">
        <v>138</v>
      </c>
      <c r="I97" s="66" t="s">
        <v>303</v>
      </c>
      <c r="J97" s="77">
        <f>K97/30.126</f>
        <v>8.10914160525792</v>
      </c>
      <c r="K97" s="70">
        <v>244.29600000000008</v>
      </c>
    </row>
    <row r="98" spans="1:11" s="64" customFormat="1" ht="13.5" customHeight="1">
      <c r="A98" s="19" t="str">
        <f t="shared" si="3"/>
        <v>Kryt kolena 90° MARS 500</v>
      </c>
      <c r="B98" s="28">
        <v>1509501</v>
      </c>
      <c r="C98" s="33" t="s">
        <v>200</v>
      </c>
      <c r="D98" s="27">
        <v>500</v>
      </c>
      <c r="E98" s="28">
        <v>500</v>
      </c>
      <c r="F98" s="28"/>
      <c r="G98" s="28"/>
      <c r="H98" s="29" t="s">
        <v>138</v>
      </c>
      <c r="I98" s="66" t="s">
        <v>304</v>
      </c>
      <c r="J98" s="77">
        <f>K98/30.126</f>
        <v>8.96683927504481</v>
      </c>
      <c r="K98" s="70">
        <v>270.135</v>
      </c>
    </row>
    <row r="99" spans="1:11" s="64" customFormat="1" ht="13.5" customHeight="1">
      <c r="A99" s="19" t="str">
        <f t="shared" si="3"/>
        <v>Kryt kolena 45° MARS 62</v>
      </c>
      <c r="B99" s="28">
        <v>1505066</v>
      </c>
      <c r="C99" s="33" t="s">
        <v>201</v>
      </c>
      <c r="D99" s="27">
        <v>62</v>
      </c>
      <c r="E99" s="28">
        <v>62</v>
      </c>
      <c r="F99" s="28"/>
      <c r="G99" s="28"/>
      <c r="H99" s="29" t="s">
        <v>138</v>
      </c>
      <c r="I99" s="66" t="s">
        <v>305</v>
      </c>
      <c r="J99" s="77">
        <f>K99/30.126</f>
        <v>1.1955785700059751</v>
      </c>
      <c r="K99" s="70">
        <v>36.01800000000001</v>
      </c>
    </row>
    <row r="100" spans="1:11" s="64" customFormat="1" ht="13.5" customHeight="1">
      <c r="A100" s="19" t="str">
        <f t="shared" si="3"/>
        <v>Kryt kolena 45° MARS 70</v>
      </c>
      <c r="B100" s="28">
        <v>1505076</v>
      </c>
      <c r="C100" s="33" t="s">
        <v>201</v>
      </c>
      <c r="D100" s="27">
        <v>70</v>
      </c>
      <c r="E100" s="28">
        <v>70</v>
      </c>
      <c r="F100" s="28"/>
      <c r="G100" s="28"/>
      <c r="H100" s="29" t="s">
        <v>138</v>
      </c>
      <c r="I100" s="66" t="s">
        <v>306</v>
      </c>
      <c r="J100" s="77">
        <f>K100/30.126</f>
        <v>1.3515236008763196</v>
      </c>
      <c r="K100" s="70">
        <v>40.71600000000001</v>
      </c>
    </row>
    <row r="101" spans="1:11" s="64" customFormat="1" ht="13.5" customHeight="1">
      <c r="A101" s="19" t="str">
        <f t="shared" si="3"/>
        <v>Kryt kolena 45° MARS 100</v>
      </c>
      <c r="B101" s="28">
        <v>1505106</v>
      </c>
      <c r="C101" s="33" t="s">
        <v>201</v>
      </c>
      <c r="D101" s="27">
        <v>100</v>
      </c>
      <c r="E101" s="28">
        <v>100</v>
      </c>
      <c r="F101" s="28"/>
      <c r="G101" s="28"/>
      <c r="H101" s="29" t="s">
        <v>138</v>
      </c>
      <c r="I101" s="66" t="s">
        <v>307</v>
      </c>
      <c r="J101" s="77">
        <f>K101/30.126</f>
        <v>1.4294961163114916</v>
      </c>
      <c r="K101" s="70">
        <v>43.065</v>
      </c>
    </row>
    <row r="102" spans="1:11" s="64" customFormat="1" ht="13.5" customHeight="1">
      <c r="A102" s="19" t="str">
        <f t="shared" si="3"/>
        <v>Kryt kolena 45° MARS 125</v>
      </c>
      <c r="B102" s="28">
        <v>1505126</v>
      </c>
      <c r="C102" s="33" t="s">
        <v>201</v>
      </c>
      <c r="D102" s="27">
        <v>125</v>
      </c>
      <c r="E102" s="28">
        <v>125</v>
      </c>
      <c r="F102" s="28"/>
      <c r="G102" s="28"/>
      <c r="H102" s="29" t="s">
        <v>138</v>
      </c>
      <c r="I102" s="66" t="s">
        <v>308</v>
      </c>
      <c r="J102" s="77">
        <f>K102/30.126</f>
        <v>1.7153953395737902</v>
      </c>
      <c r="K102" s="70">
        <v>51.678000000000004</v>
      </c>
    </row>
    <row r="103" spans="1:11" s="64" customFormat="1" ht="13.5" customHeight="1">
      <c r="A103" s="19" t="str">
        <f t="shared" si="3"/>
        <v>Kryt kolena 45° MARS 150</v>
      </c>
      <c r="B103" s="28">
        <v>1505156</v>
      </c>
      <c r="C103" s="33" t="s">
        <v>201</v>
      </c>
      <c r="D103" s="27">
        <v>150</v>
      </c>
      <c r="E103" s="28">
        <v>150</v>
      </c>
      <c r="F103" s="28"/>
      <c r="G103" s="28"/>
      <c r="H103" s="29" t="s">
        <v>138</v>
      </c>
      <c r="I103" s="66" t="s">
        <v>309</v>
      </c>
      <c r="J103" s="77">
        <f>K103/30.126</f>
        <v>2.6770563632742483</v>
      </c>
      <c r="K103" s="70">
        <v>80.64900000000002</v>
      </c>
    </row>
    <row r="104" spans="1:11" s="64" customFormat="1" ht="13.5" customHeight="1">
      <c r="A104" s="19" t="str">
        <f t="shared" si="3"/>
        <v>Kryt kolena 45° MARS 200</v>
      </c>
      <c r="B104" s="28">
        <v>1505206</v>
      </c>
      <c r="C104" s="33" t="s">
        <v>201</v>
      </c>
      <c r="D104" s="27">
        <v>200</v>
      </c>
      <c r="E104" s="28">
        <v>200</v>
      </c>
      <c r="F104" s="28"/>
      <c r="G104" s="28"/>
      <c r="H104" s="29" t="s">
        <v>138</v>
      </c>
      <c r="I104" s="66" t="s">
        <v>310</v>
      </c>
      <c r="J104" s="77">
        <f>K104/30.126</f>
        <v>3.716689902409879</v>
      </c>
      <c r="K104" s="70">
        <v>111.96900000000002</v>
      </c>
    </row>
    <row r="105" spans="1:11" s="64" customFormat="1" ht="13.5" customHeight="1">
      <c r="A105" s="19" t="str">
        <f t="shared" si="3"/>
        <v>Kryt kolena 45° MARS 250</v>
      </c>
      <c r="B105" s="28">
        <v>1505256</v>
      </c>
      <c r="C105" s="33" t="s">
        <v>201</v>
      </c>
      <c r="D105" s="27">
        <v>250</v>
      </c>
      <c r="E105" s="28">
        <v>250</v>
      </c>
      <c r="F105" s="28"/>
      <c r="G105" s="28"/>
      <c r="H105" s="29" t="s">
        <v>138</v>
      </c>
      <c r="I105" s="66" t="s">
        <v>311</v>
      </c>
      <c r="J105" s="77">
        <f>K105/30.126</f>
        <v>4.912268472415854</v>
      </c>
      <c r="K105" s="70">
        <v>147.98700000000002</v>
      </c>
    </row>
    <row r="106" spans="1:11" s="64" customFormat="1" ht="13.5" customHeight="1">
      <c r="A106" s="19" t="str">
        <f t="shared" si="3"/>
        <v>Kryt kolena 45° MARS 300</v>
      </c>
      <c r="B106" s="28">
        <v>1505308</v>
      </c>
      <c r="C106" s="33" t="s">
        <v>201</v>
      </c>
      <c r="D106" s="27">
        <v>300</v>
      </c>
      <c r="E106" s="28">
        <v>300</v>
      </c>
      <c r="F106" s="28"/>
      <c r="G106" s="28"/>
      <c r="H106" s="29" t="s">
        <v>138</v>
      </c>
      <c r="I106" s="66" t="s">
        <v>312</v>
      </c>
      <c r="J106" s="77">
        <f>K106/30.126</f>
        <v>5.14618601872137</v>
      </c>
      <c r="K106" s="70">
        <v>155.03400000000002</v>
      </c>
    </row>
    <row r="107" spans="1:11" s="64" customFormat="1" ht="13.5" customHeight="1">
      <c r="A107" s="19" t="str">
        <f t="shared" si="3"/>
        <v>Kryt kolena 45° MARS 400</v>
      </c>
      <c r="B107" s="28">
        <v>1505408</v>
      </c>
      <c r="C107" s="33" t="s">
        <v>201</v>
      </c>
      <c r="D107" s="27">
        <v>400</v>
      </c>
      <c r="E107" s="28">
        <v>400</v>
      </c>
      <c r="F107" s="28"/>
      <c r="G107" s="28"/>
      <c r="H107" s="29" t="s">
        <v>138</v>
      </c>
      <c r="I107" s="66" t="s">
        <v>313</v>
      </c>
      <c r="J107" s="77">
        <f>K107/30.126</f>
        <v>5.328121888070105</v>
      </c>
      <c r="K107" s="70">
        <v>160.515</v>
      </c>
    </row>
    <row r="108" spans="1:11" s="64" customFormat="1" ht="13.5" customHeight="1">
      <c r="A108" s="19" t="str">
        <f t="shared" si="3"/>
        <v>Kryt kolena 45° MARS 500</v>
      </c>
      <c r="B108" s="28">
        <v>1505501</v>
      </c>
      <c r="C108" s="33" t="s">
        <v>201</v>
      </c>
      <c r="D108" s="27">
        <v>500</v>
      </c>
      <c r="E108" s="28">
        <v>500</v>
      </c>
      <c r="F108" s="28"/>
      <c r="G108" s="28"/>
      <c r="H108" s="29" t="s">
        <v>138</v>
      </c>
      <c r="I108" s="66" t="s">
        <v>314</v>
      </c>
      <c r="J108" s="77">
        <f>K108/30.126</f>
        <v>5.76996614220275</v>
      </c>
      <c r="K108" s="70">
        <v>173.82600000000005</v>
      </c>
    </row>
    <row r="109" spans="1:11" s="64" customFormat="1" ht="13.5" customHeight="1">
      <c r="A109" s="19" t="str">
        <f t="shared" si="3"/>
        <v>Koleno vonkajšie  MARS 62/50</v>
      </c>
      <c r="B109" s="28">
        <v>1596258</v>
      </c>
      <c r="C109" s="33" t="s">
        <v>123</v>
      </c>
      <c r="D109" s="27" t="s">
        <v>3</v>
      </c>
      <c r="E109" s="28">
        <v>62</v>
      </c>
      <c r="F109" s="28">
        <v>50</v>
      </c>
      <c r="G109" s="28"/>
      <c r="H109" s="29" t="s">
        <v>138</v>
      </c>
      <c r="I109" s="66" t="s">
        <v>315</v>
      </c>
      <c r="J109" s="77">
        <f>K109/30.126</f>
        <v>1.7673770165305718</v>
      </c>
      <c r="K109" s="70">
        <v>53.24400000000001</v>
      </c>
    </row>
    <row r="110" spans="1:11" s="64" customFormat="1" ht="13.5" customHeight="1">
      <c r="A110" s="19" t="str">
        <f t="shared" si="3"/>
        <v>Koleno vonkajšie  MARS 125/50</v>
      </c>
      <c r="B110" s="28">
        <v>1591258</v>
      </c>
      <c r="C110" s="33" t="s">
        <v>123</v>
      </c>
      <c r="D110" s="27" t="s">
        <v>4</v>
      </c>
      <c r="E110" s="28">
        <v>125</v>
      </c>
      <c r="F110" s="28">
        <v>50</v>
      </c>
      <c r="G110" s="28"/>
      <c r="H110" s="29" t="s">
        <v>138</v>
      </c>
      <c r="I110" s="66" t="s">
        <v>316</v>
      </c>
      <c r="J110" s="77">
        <f>K110/30.126</f>
        <v>2.443138816968732</v>
      </c>
      <c r="K110" s="70">
        <v>73.60200000000002</v>
      </c>
    </row>
    <row r="111" spans="1:11" s="64" customFormat="1" ht="13.5" customHeight="1">
      <c r="A111" s="19" t="str">
        <f t="shared" si="3"/>
        <v>Koleno vonkajšie  MARS 200/50</v>
      </c>
      <c r="B111" s="28">
        <v>1592008</v>
      </c>
      <c r="C111" s="33" t="s">
        <v>123</v>
      </c>
      <c r="D111" s="27" t="s">
        <v>5</v>
      </c>
      <c r="E111" s="28">
        <v>200</v>
      </c>
      <c r="F111" s="28">
        <v>50</v>
      </c>
      <c r="G111" s="28"/>
      <c r="H111" s="29" t="s">
        <v>138</v>
      </c>
      <c r="I111" s="66" t="s">
        <v>317</v>
      </c>
      <c r="J111" s="77">
        <f>K111/30.126</f>
        <v>3.3788090021907986</v>
      </c>
      <c r="K111" s="70">
        <v>101.79</v>
      </c>
    </row>
    <row r="112" spans="1:11" s="64" customFormat="1" ht="13.5" customHeight="1">
      <c r="A112" s="19" t="str">
        <f t="shared" si="3"/>
        <v>Koleno vonkajšie  MARS 250/50</v>
      </c>
      <c r="B112" s="28">
        <v>1592508</v>
      </c>
      <c r="C112" s="33" t="s">
        <v>123</v>
      </c>
      <c r="D112" s="27" t="s">
        <v>6</v>
      </c>
      <c r="E112" s="28">
        <v>250</v>
      </c>
      <c r="F112" s="28">
        <v>50</v>
      </c>
      <c r="G112" s="28"/>
      <c r="H112" s="29" t="s">
        <v>138</v>
      </c>
      <c r="I112" s="66" t="s">
        <v>318</v>
      </c>
      <c r="J112" s="77">
        <f>K112/30.126</f>
        <v>4.05457080262896</v>
      </c>
      <c r="K112" s="70">
        <v>122.14800000000004</v>
      </c>
    </row>
    <row r="113" spans="1:11" s="64" customFormat="1" ht="13.5" customHeight="1">
      <c r="A113" s="19" t="str">
        <f t="shared" si="3"/>
        <v>Koleno vonkajšie  MARS 300/50</v>
      </c>
      <c r="B113" s="28">
        <v>1593001</v>
      </c>
      <c r="C113" s="33" t="s">
        <v>123</v>
      </c>
      <c r="D113" s="27" t="s">
        <v>7</v>
      </c>
      <c r="E113" s="28">
        <v>300</v>
      </c>
      <c r="F113" s="28">
        <v>50</v>
      </c>
      <c r="G113" s="28"/>
      <c r="H113" s="29" t="s">
        <v>138</v>
      </c>
      <c r="I113" s="66" t="s">
        <v>319</v>
      </c>
      <c r="J113" s="77">
        <f>K113/30.126</f>
        <v>4.80830511850229</v>
      </c>
      <c r="K113" s="70">
        <v>144.855</v>
      </c>
    </row>
    <row r="114" spans="1:11" s="64" customFormat="1" ht="13.5" customHeight="1">
      <c r="A114" s="19" t="str">
        <f t="shared" si="3"/>
        <v>Koleno vonkajšie  MARS 400/50</v>
      </c>
      <c r="B114" s="28">
        <v>1594001</v>
      </c>
      <c r="C114" s="33" t="s">
        <v>123</v>
      </c>
      <c r="D114" s="27" t="s">
        <v>8</v>
      </c>
      <c r="E114" s="28">
        <v>400</v>
      </c>
      <c r="F114" s="28">
        <v>50</v>
      </c>
      <c r="G114" s="28"/>
      <c r="H114" s="29" t="s">
        <v>138</v>
      </c>
      <c r="I114" s="66" t="s">
        <v>320</v>
      </c>
      <c r="J114" s="77">
        <f>K114/30.126</f>
        <v>5.925911173073094</v>
      </c>
      <c r="K114" s="70">
        <v>178.52400000000003</v>
      </c>
    </row>
    <row r="115" spans="1:11" s="64" customFormat="1" ht="13.5" customHeight="1">
      <c r="A115" s="19" t="str">
        <f t="shared" si="3"/>
        <v>Koleno vonkajšie  MARS 500/50</v>
      </c>
      <c r="B115" s="28">
        <v>1595001</v>
      </c>
      <c r="C115" s="33" t="s">
        <v>123</v>
      </c>
      <c r="D115" s="27" t="s">
        <v>9</v>
      </c>
      <c r="E115" s="28">
        <v>500</v>
      </c>
      <c r="F115" s="28">
        <v>50</v>
      </c>
      <c r="G115" s="28"/>
      <c r="H115" s="29" t="s">
        <v>138</v>
      </c>
      <c r="I115" s="66" t="s">
        <v>321</v>
      </c>
      <c r="J115" s="77">
        <f>K115/30.126</f>
        <v>7.251443935471023</v>
      </c>
      <c r="K115" s="70">
        <v>218.45700000000005</v>
      </c>
    </row>
    <row r="116" spans="1:11" s="64" customFormat="1" ht="13.5" customHeight="1">
      <c r="A116" s="19" t="str">
        <f t="shared" si="3"/>
        <v>Koleno vonkajšie  MARS 70/60</v>
      </c>
      <c r="B116" s="28">
        <v>1690708</v>
      </c>
      <c r="C116" s="33" t="s">
        <v>123</v>
      </c>
      <c r="D116" s="27" t="s">
        <v>187</v>
      </c>
      <c r="E116" s="28">
        <v>70</v>
      </c>
      <c r="F116" s="28">
        <v>60</v>
      </c>
      <c r="G116" s="28"/>
      <c r="H116" s="29" t="s">
        <v>138</v>
      </c>
      <c r="I116" s="66" t="s">
        <v>322</v>
      </c>
      <c r="J116" s="77">
        <f>K116/30.126</f>
        <v>2.7550288787094206</v>
      </c>
      <c r="K116" s="70">
        <v>82.998</v>
      </c>
    </row>
    <row r="117" spans="1:11" s="64" customFormat="1" ht="13.5" customHeight="1">
      <c r="A117" s="19" t="str">
        <f t="shared" si="3"/>
        <v>Koleno vonkajšie  MARS 100/60</v>
      </c>
      <c r="B117" s="28">
        <v>1691008</v>
      </c>
      <c r="C117" s="33" t="s">
        <v>123</v>
      </c>
      <c r="D117" s="27" t="s">
        <v>10</v>
      </c>
      <c r="E117" s="28">
        <v>100</v>
      </c>
      <c r="F117" s="28">
        <v>60</v>
      </c>
      <c r="G117" s="28"/>
      <c r="H117" s="29" t="s">
        <v>138</v>
      </c>
      <c r="I117" s="66" t="s">
        <v>323</v>
      </c>
      <c r="J117" s="77">
        <f>K117/30.126</f>
        <v>2.910973909579765</v>
      </c>
      <c r="K117" s="70">
        <v>87.69600000000001</v>
      </c>
    </row>
    <row r="118" spans="1:11" s="64" customFormat="1" ht="13.5" customHeight="1">
      <c r="A118" s="19" t="str">
        <f t="shared" si="3"/>
        <v>Koleno vonkajšie  MARS 150/60</v>
      </c>
      <c r="B118" s="28">
        <v>1691508</v>
      </c>
      <c r="C118" s="33" t="s">
        <v>123</v>
      </c>
      <c r="D118" s="27" t="s">
        <v>12</v>
      </c>
      <c r="E118" s="28">
        <v>150</v>
      </c>
      <c r="F118" s="28">
        <v>60</v>
      </c>
      <c r="G118" s="28"/>
      <c r="H118" s="29" t="s">
        <v>138</v>
      </c>
      <c r="I118" s="66" t="s">
        <v>324</v>
      </c>
      <c r="J118" s="77">
        <f>K118/30.126</f>
        <v>3.144891455885282</v>
      </c>
      <c r="K118" s="70">
        <v>94.74300000000001</v>
      </c>
    </row>
    <row r="119" spans="1:11" s="64" customFormat="1" ht="13.5" customHeight="1">
      <c r="A119" s="19" t="str">
        <f t="shared" si="3"/>
        <v>Koleno vonkajšie  MARS 200/60</v>
      </c>
      <c r="B119" s="28">
        <v>1692008</v>
      </c>
      <c r="C119" s="33" t="s">
        <v>123</v>
      </c>
      <c r="D119" s="27" t="s">
        <v>14</v>
      </c>
      <c r="E119" s="28">
        <v>200</v>
      </c>
      <c r="F119" s="28">
        <v>60</v>
      </c>
      <c r="G119" s="28"/>
      <c r="H119" s="29" t="s">
        <v>138</v>
      </c>
      <c r="I119" s="66" t="s">
        <v>325</v>
      </c>
      <c r="J119" s="77">
        <f>K119/30.126</f>
        <v>3.586735710017925</v>
      </c>
      <c r="K119" s="70">
        <v>108.05400000000002</v>
      </c>
    </row>
    <row r="120" spans="1:11" s="64" customFormat="1" ht="13.5" customHeight="1">
      <c r="A120" s="19" t="str">
        <f t="shared" si="3"/>
        <v>Koleno vonkajšie  MARS 250/60</v>
      </c>
      <c r="B120" s="28">
        <v>1692508</v>
      </c>
      <c r="C120" s="33" t="s">
        <v>123</v>
      </c>
      <c r="D120" s="27" t="s">
        <v>16</v>
      </c>
      <c r="E120" s="28">
        <v>250</v>
      </c>
      <c r="F120" s="28">
        <v>60</v>
      </c>
      <c r="G120" s="28"/>
      <c r="H120" s="29" t="s">
        <v>138</v>
      </c>
      <c r="I120" s="66" t="s">
        <v>326</v>
      </c>
      <c r="J120" s="77">
        <f>K120/30.126</f>
        <v>4.4704242182832115</v>
      </c>
      <c r="K120" s="70">
        <v>134.67600000000004</v>
      </c>
    </row>
    <row r="121" spans="1:11" s="64" customFormat="1" ht="13.5" customHeight="1">
      <c r="A121" s="19" t="str">
        <f t="shared" si="3"/>
        <v>Koleno vonkajšie  MARS 300/60</v>
      </c>
      <c r="B121" s="28">
        <v>1693001</v>
      </c>
      <c r="C121" s="33" t="s">
        <v>123</v>
      </c>
      <c r="D121" s="27" t="s">
        <v>18</v>
      </c>
      <c r="E121" s="28">
        <v>300</v>
      </c>
      <c r="F121" s="28">
        <v>60</v>
      </c>
      <c r="G121" s="28"/>
      <c r="H121" s="29" t="s">
        <v>138</v>
      </c>
      <c r="I121" s="66" t="s">
        <v>327</v>
      </c>
      <c r="J121" s="77">
        <f>K121/30.126</f>
        <v>5.0942043417645895</v>
      </c>
      <c r="K121" s="70">
        <v>153.46800000000002</v>
      </c>
    </row>
    <row r="122" spans="1:11" s="64" customFormat="1" ht="13.5" customHeight="1">
      <c r="A122" s="19" t="str">
        <f aca="true" t="shared" si="4" ref="A122:A153">CONCATENATE(C122," ","MARS"," ",D122)</f>
        <v>Koleno vonkajšie  MARS 400/60</v>
      </c>
      <c r="B122" s="28">
        <v>1694001</v>
      </c>
      <c r="C122" s="33" t="s">
        <v>123</v>
      </c>
      <c r="D122" s="27" t="s">
        <v>20</v>
      </c>
      <c r="E122" s="28">
        <v>400</v>
      </c>
      <c r="F122" s="28">
        <v>60</v>
      </c>
      <c r="G122" s="28"/>
      <c r="H122" s="29" t="s">
        <v>138</v>
      </c>
      <c r="I122" s="66" t="s">
        <v>328</v>
      </c>
      <c r="J122" s="77">
        <f>K122/30.126</f>
        <v>6.3417645887273455</v>
      </c>
      <c r="K122" s="70">
        <v>191.05200000000002</v>
      </c>
    </row>
    <row r="123" spans="1:11" s="64" customFormat="1" ht="13.5" customHeight="1">
      <c r="A123" s="19" t="str">
        <f t="shared" si="4"/>
        <v>Koleno vonkajšie  MARS 500/60</v>
      </c>
      <c r="B123" s="28">
        <v>1695001</v>
      </c>
      <c r="C123" s="33" t="s">
        <v>123</v>
      </c>
      <c r="D123" s="27" t="s">
        <v>22</v>
      </c>
      <c r="E123" s="28">
        <v>500</v>
      </c>
      <c r="F123" s="28">
        <v>60</v>
      </c>
      <c r="G123" s="28"/>
      <c r="H123" s="29" t="s">
        <v>138</v>
      </c>
      <c r="I123" s="66" t="s">
        <v>329</v>
      </c>
      <c r="J123" s="77">
        <f>K123/30.126</f>
        <v>7.901214897430791</v>
      </c>
      <c r="K123" s="70">
        <v>238.03200000000004</v>
      </c>
    </row>
    <row r="124" spans="1:11" s="64" customFormat="1" ht="13.5" customHeight="1">
      <c r="A124" s="19" t="str">
        <f t="shared" si="4"/>
        <v>Koleno vonkajšie  MARS 125/100</v>
      </c>
      <c r="B124" s="28">
        <v>1190128</v>
      </c>
      <c r="C124" s="33" t="s">
        <v>123</v>
      </c>
      <c r="D124" s="27" t="s">
        <v>11</v>
      </c>
      <c r="E124" s="28">
        <v>125</v>
      </c>
      <c r="F124" s="28">
        <v>100</v>
      </c>
      <c r="G124" s="28"/>
      <c r="H124" s="29" t="s">
        <v>138</v>
      </c>
      <c r="I124" s="66" t="s">
        <v>330</v>
      </c>
      <c r="J124" s="77">
        <f>K124/30.126</f>
        <v>7.433379804819758</v>
      </c>
      <c r="K124" s="70">
        <v>223.93800000000005</v>
      </c>
    </row>
    <row r="125" spans="1:11" s="64" customFormat="1" ht="13.5" customHeight="1">
      <c r="A125" s="19" t="str">
        <f t="shared" si="4"/>
        <v>Koleno vonkajšie  MARS 150/100</v>
      </c>
      <c r="B125" s="28">
        <v>1190158</v>
      </c>
      <c r="C125" s="33" t="s">
        <v>123</v>
      </c>
      <c r="D125" s="27" t="s">
        <v>183</v>
      </c>
      <c r="E125" s="28">
        <v>150</v>
      </c>
      <c r="F125" s="28">
        <v>100</v>
      </c>
      <c r="G125" s="28"/>
      <c r="H125" s="29" t="s">
        <v>138</v>
      </c>
      <c r="I125" s="66" t="s">
        <v>331</v>
      </c>
      <c r="J125" s="77">
        <f>K125/30.126</f>
        <v>7.53734315873332</v>
      </c>
      <c r="K125" s="70">
        <v>227.07</v>
      </c>
    </row>
    <row r="126" spans="1:11" s="64" customFormat="1" ht="13.5" customHeight="1">
      <c r="A126" s="19" t="str">
        <f t="shared" si="4"/>
        <v>Koleno vonkajšie  MARS 200/100</v>
      </c>
      <c r="B126" s="28">
        <v>1190208</v>
      </c>
      <c r="C126" s="33" t="s">
        <v>123</v>
      </c>
      <c r="D126" s="27" t="s">
        <v>13</v>
      </c>
      <c r="E126" s="28">
        <v>200</v>
      </c>
      <c r="F126" s="28">
        <v>100</v>
      </c>
      <c r="G126" s="28"/>
      <c r="H126" s="29" t="s">
        <v>138</v>
      </c>
      <c r="I126" s="66" t="s">
        <v>332</v>
      </c>
      <c r="J126" s="77">
        <f>K126/30.126</f>
        <v>7.667297351125274</v>
      </c>
      <c r="K126" s="70">
        <v>230.985</v>
      </c>
    </row>
    <row r="127" spans="1:11" s="64" customFormat="1" ht="13.5" customHeight="1">
      <c r="A127" s="19" t="str">
        <f t="shared" si="4"/>
        <v>Koleno vonkajšie  MARS 250/100</v>
      </c>
      <c r="B127" s="28">
        <v>1190251</v>
      </c>
      <c r="C127" s="33" t="s">
        <v>123</v>
      </c>
      <c r="D127" s="27" t="s">
        <v>15</v>
      </c>
      <c r="E127" s="28">
        <v>250</v>
      </c>
      <c r="F127" s="28">
        <v>100</v>
      </c>
      <c r="G127" s="28"/>
      <c r="H127" s="29" t="s">
        <v>138</v>
      </c>
      <c r="I127" s="66" t="s">
        <v>333</v>
      </c>
      <c r="J127" s="77">
        <f>K127/30.126</f>
        <v>7.953196574387573</v>
      </c>
      <c r="K127" s="70">
        <v>239.59800000000004</v>
      </c>
    </row>
    <row r="128" spans="1:11" s="64" customFormat="1" ht="13.5" customHeight="1">
      <c r="A128" s="19" t="str">
        <f t="shared" si="4"/>
        <v>Koleno vonkajšie  MARS 300/100</v>
      </c>
      <c r="B128" s="28">
        <v>1190301</v>
      </c>
      <c r="C128" s="33" t="s">
        <v>123</v>
      </c>
      <c r="D128" s="27" t="s">
        <v>17</v>
      </c>
      <c r="E128" s="28">
        <v>300</v>
      </c>
      <c r="F128" s="28">
        <v>100</v>
      </c>
      <c r="G128" s="28"/>
      <c r="H128" s="29" t="s">
        <v>138</v>
      </c>
      <c r="I128" s="66" t="s">
        <v>334</v>
      </c>
      <c r="J128" s="77">
        <f>K128/30.126</f>
        <v>9.53863772156941</v>
      </c>
      <c r="K128" s="70">
        <v>287.36100000000005</v>
      </c>
    </row>
    <row r="129" spans="1:11" s="64" customFormat="1" ht="13.5" customHeight="1">
      <c r="A129" s="19" t="str">
        <f t="shared" si="4"/>
        <v>Koleno vonkajšie  MARS 400/100</v>
      </c>
      <c r="B129" s="28">
        <v>1190401</v>
      </c>
      <c r="C129" s="33" t="s">
        <v>123</v>
      </c>
      <c r="D129" s="27" t="s">
        <v>19</v>
      </c>
      <c r="E129" s="28">
        <v>400</v>
      </c>
      <c r="F129" s="28">
        <v>100</v>
      </c>
      <c r="G129" s="28"/>
      <c r="H129" s="29" t="s">
        <v>138</v>
      </c>
      <c r="I129" s="66" t="s">
        <v>335</v>
      </c>
      <c r="J129" s="77">
        <f>K129/30.126</f>
        <v>10.396335391356303</v>
      </c>
      <c r="K129" s="70">
        <v>313.2</v>
      </c>
    </row>
    <row r="130" spans="1:11" s="64" customFormat="1" ht="13.5" customHeight="1">
      <c r="A130" s="19" t="str">
        <f t="shared" si="4"/>
        <v>Koleno vonkajšie  MARS 500/100</v>
      </c>
      <c r="B130" s="28">
        <v>1190501</v>
      </c>
      <c r="C130" s="33" t="s">
        <v>123</v>
      </c>
      <c r="D130" s="27" t="s">
        <v>21</v>
      </c>
      <c r="E130" s="28">
        <v>500</v>
      </c>
      <c r="F130" s="28">
        <v>100</v>
      </c>
      <c r="G130" s="28"/>
      <c r="H130" s="29" t="s">
        <v>138</v>
      </c>
      <c r="I130" s="66" t="s">
        <v>336</v>
      </c>
      <c r="J130" s="77">
        <f>K130/30.126</f>
        <v>11.202051384186419</v>
      </c>
      <c r="K130" s="70">
        <v>337.47300000000007</v>
      </c>
    </row>
    <row r="131" spans="1:11" s="64" customFormat="1" ht="13.5" customHeight="1">
      <c r="A131" s="19" t="str">
        <f t="shared" si="4"/>
        <v>Kryt vonkajšieho kolena MARS 62/50</v>
      </c>
      <c r="B131" s="28">
        <v>1590626</v>
      </c>
      <c r="C131" s="33" t="s">
        <v>124</v>
      </c>
      <c r="D131" s="27" t="s">
        <v>3</v>
      </c>
      <c r="E131" s="28">
        <v>62</v>
      </c>
      <c r="F131" s="28">
        <v>50</v>
      </c>
      <c r="G131" s="28"/>
      <c r="H131" s="29" t="s">
        <v>138</v>
      </c>
      <c r="I131" s="66" t="s">
        <v>337</v>
      </c>
      <c r="J131" s="77">
        <f>K131/30.126</f>
        <v>1.2475602469627567</v>
      </c>
      <c r="K131" s="70">
        <v>37.58400000000001</v>
      </c>
    </row>
    <row r="132" spans="1:11" s="64" customFormat="1" ht="13.5" customHeight="1">
      <c r="A132" s="19" t="str">
        <f t="shared" si="4"/>
        <v>Kryt vonkajšieho kolena MARS 70/60</v>
      </c>
      <c r="B132" s="28">
        <v>1590726</v>
      </c>
      <c r="C132" s="33" t="s">
        <v>124</v>
      </c>
      <c r="D132" s="27" t="s">
        <v>187</v>
      </c>
      <c r="E132" s="28">
        <v>70</v>
      </c>
      <c r="F132" s="28">
        <v>60</v>
      </c>
      <c r="G132" s="28"/>
      <c r="H132" s="29" t="s">
        <v>138</v>
      </c>
      <c r="I132" s="66" t="s">
        <v>338</v>
      </c>
      <c r="J132" s="77">
        <f>K132/30.126</f>
        <v>1.8193586934873531</v>
      </c>
      <c r="K132" s="70">
        <v>54.81</v>
      </c>
    </row>
    <row r="133" spans="1:11" s="64" customFormat="1" ht="13.5" customHeight="1">
      <c r="A133" s="19" t="str">
        <f t="shared" si="4"/>
        <v>Kryt vonkajšieho kolena MARS 100/60</v>
      </c>
      <c r="B133" s="28">
        <v>1590106</v>
      </c>
      <c r="C133" s="33" t="s">
        <v>124</v>
      </c>
      <c r="D133" s="27" t="s">
        <v>10</v>
      </c>
      <c r="E133" s="28">
        <v>100</v>
      </c>
      <c r="F133" s="28">
        <v>60</v>
      </c>
      <c r="G133" s="28"/>
      <c r="H133" s="29" t="s">
        <v>138</v>
      </c>
      <c r="I133" s="66" t="s">
        <v>339</v>
      </c>
      <c r="J133" s="77">
        <f>K133/30.126</f>
        <v>2.0532762397928703</v>
      </c>
      <c r="K133" s="70">
        <v>61.85700000000001</v>
      </c>
    </row>
    <row r="134" spans="1:11" s="64" customFormat="1" ht="13.5" customHeight="1">
      <c r="A134" s="19" t="str">
        <f t="shared" si="4"/>
        <v>Kryt vonkajšieho kolena MARS 125/50</v>
      </c>
      <c r="B134" s="28">
        <v>1590126</v>
      </c>
      <c r="C134" s="33" t="s">
        <v>124</v>
      </c>
      <c r="D134" s="27" t="s">
        <v>4</v>
      </c>
      <c r="E134" s="28">
        <v>125</v>
      </c>
      <c r="F134" s="28">
        <v>50</v>
      </c>
      <c r="G134" s="28"/>
      <c r="H134" s="29" t="s">
        <v>138</v>
      </c>
      <c r="I134" s="66" t="s">
        <v>340</v>
      </c>
      <c r="J134" s="77">
        <f>K134/30.126</f>
        <v>1.7673770165305718</v>
      </c>
      <c r="K134" s="70">
        <v>53.24400000000001</v>
      </c>
    </row>
    <row r="135" spans="1:11" s="64" customFormat="1" ht="13.5" customHeight="1">
      <c r="A135" s="19" t="str">
        <f t="shared" si="4"/>
        <v>Kryt vonkajšieho kolena MARS 150/60</v>
      </c>
      <c r="B135" s="28">
        <v>1590156</v>
      </c>
      <c r="C135" s="33" t="s">
        <v>124</v>
      </c>
      <c r="D135" s="27" t="s">
        <v>12</v>
      </c>
      <c r="E135" s="28">
        <v>150</v>
      </c>
      <c r="F135" s="28">
        <v>60</v>
      </c>
      <c r="G135" s="28"/>
      <c r="H135" s="29" t="s">
        <v>138</v>
      </c>
      <c r="I135" s="66" t="s">
        <v>341</v>
      </c>
      <c r="J135" s="77">
        <f>K135/30.126</f>
        <v>2.287193786098387</v>
      </c>
      <c r="K135" s="70">
        <v>68.90400000000001</v>
      </c>
    </row>
    <row r="136" spans="1:11" s="64" customFormat="1" ht="13.5" customHeight="1">
      <c r="A136" s="19" t="str">
        <f t="shared" si="4"/>
        <v>Kryt vonkajšieho kolena MARS 200/50</v>
      </c>
      <c r="B136" s="28">
        <v>1590206</v>
      </c>
      <c r="C136" s="33" t="s">
        <v>124</v>
      </c>
      <c r="D136" s="27" t="s">
        <v>5</v>
      </c>
      <c r="E136" s="28">
        <v>200</v>
      </c>
      <c r="F136" s="28">
        <v>50</v>
      </c>
      <c r="G136" s="28"/>
      <c r="H136" s="29" t="s">
        <v>138</v>
      </c>
      <c r="I136" s="66" t="s">
        <v>342</v>
      </c>
      <c r="J136" s="77">
        <f>K136/30.126</f>
        <v>2.183230432184824</v>
      </c>
      <c r="K136" s="70">
        <v>65.772</v>
      </c>
    </row>
    <row r="137" spans="1:11" s="64" customFormat="1" ht="13.5" customHeight="1">
      <c r="A137" s="19" t="str">
        <f t="shared" si="4"/>
        <v>Kryt vonkajšieho kolena MARS 250/50</v>
      </c>
      <c r="B137" s="28">
        <v>1590256</v>
      </c>
      <c r="C137" s="33" t="s">
        <v>124</v>
      </c>
      <c r="D137" s="27" t="s">
        <v>6</v>
      </c>
      <c r="E137" s="28">
        <v>250</v>
      </c>
      <c r="F137" s="28">
        <v>50</v>
      </c>
      <c r="G137" s="28"/>
      <c r="H137" s="29" t="s">
        <v>138</v>
      </c>
      <c r="I137" s="66" t="s">
        <v>343</v>
      </c>
      <c r="J137" s="77">
        <f>K137/30.126</f>
        <v>3.040928101971719</v>
      </c>
      <c r="K137" s="70">
        <v>91.61100000000002</v>
      </c>
    </row>
    <row r="138" spans="1:11" s="64" customFormat="1" ht="13.5" customHeight="1">
      <c r="A138" s="19" t="str">
        <f t="shared" si="4"/>
        <v>Kryt vonkajšieho kolena MARS 300/50</v>
      </c>
      <c r="B138" s="28">
        <v>1590308</v>
      </c>
      <c r="C138" s="33" t="s">
        <v>124</v>
      </c>
      <c r="D138" s="27" t="s">
        <v>7</v>
      </c>
      <c r="E138" s="28">
        <v>300</v>
      </c>
      <c r="F138" s="28">
        <v>50</v>
      </c>
      <c r="G138" s="28"/>
      <c r="H138" s="29" t="s">
        <v>138</v>
      </c>
      <c r="I138" s="66" t="s">
        <v>344</v>
      </c>
      <c r="J138" s="77">
        <f>K138/30.126</f>
        <v>3.4307906791475804</v>
      </c>
      <c r="K138" s="70">
        <v>103.35600000000001</v>
      </c>
    </row>
    <row r="139" spans="1:11" s="64" customFormat="1" ht="13.5" customHeight="1">
      <c r="A139" s="19" t="str">
        <f t="shared" si="4"/>
        <v>Kryt vonkajšieho kolena MARS 400/50</v>
      </c>
      <c r="B139" s="28">
        <v>1590408</v>
      </c>
      <c r="C139" s="33" t="s">
        <v>124</v>
      </c>
      <c r="D139" s="27" t="s">
        <v>8</v>
      </c>
      <c r="E139" s="28">
        <v>400</v>
      </c>
      <c r="F139" s="28">
        <v>50</v>
      </c>
      <c r="G139" s="28"/>
      <c r="H139" s="29" t="s">
        <v>138</v>
      </c>
      <c r="I139" s="66" t="s">
        <v>345</v>
      </c>
      <c r="J139" s="77">
        <f>K139/30.126</f>
        <v>4.912268472415854</v>
      </c>
      <c r="K139" s="70">
        <v>147.98700000000002</v>
      </c>
    </row>
    <row r="140" spans="1:11" s="64" customFormat="1" ht="13.5" customHeight="1">
      <c r="A140" s="19" t="str">
        <f t="shared" si="4"/>
        <v>Kryt vonkajšieho kolena MARS 500/50</v>
      </c>
      <c r="B140" s="28">
        <v>1590501</v>
      </c>
      <c r="C140" s="33" t="s">
        <v>124</v>
      </c>
      <c r="D140" s="27" t="s">
        <v>9</v>
      </c>
      <c r="E140" s="28">
        <v>500</v>
      </c>
      <c r="F140" s="28">
        <v>50</v>
      </c>
      <c r="G140" s="28"/>
      <c r="H140" s="29" t="s">
        <v>138</v>
      </c>
      <c r="I140" s="66" t="s">
        <v>346</v>
      </c>
      <c r="J140" s="77">
        <f>K140/30.126</f>
        <v>5.432085241983669</v>
      </c>
      <c r="K140" s="70">
        <v>163.64700000000002</v>
      </c>
    </row>
    <row r="141" spans="1:11" s="64" customFormat="1" ht="13.5" customHeight="1">
      <c r="A141" s="19" t="str">
        <f t="shared" si="4"/>
        <v>Kryt vonkajšieho kolena MARS 125/100</v>
      </c>
      <c r="B141" s="28">
        <v>1191256</v>
      </c>
      <c r="C141" s="33" t="s">
        <v>124</v>
      </c>
      <c r="D141" s="27" t="s">
        <v>11</v>
      </c>
      <c r="E141" s="28">
        <v>125</v>
      </c>
      <c r="F141" s="28">
        <v>100</v>
      </c>
      <c r="G141" s="28"/>
      <c r="H141" s="29" t="s">
        <v>138</v>
      </c>
      <c r="I141" s="66" t="s">
        <v>347</v>
      </c>
      <c r="J141" s="77">
        <f>K141/30.126</f>
        <v>1.7153953395737902</v>
      </c>
      <c r="K141" s="70">
        <v>51.678000000000004</v>
      </c>
    </row>
    <row r="142" spans="1:11" s="64" customFormat="1" ht="13.5" customHeight="1">
      <c r="A142" s="19" t="str">
        <f t="shared" si="4"/>
        <v>Kryt vonkajšieho kolena MARS 150/100</v>
      </c>
      <c r="B142" s="28">
        <v>1191506</v>
      </c>
      <c r="C142" s="33" t="s">
        <v>124</v>
      </c>
      <c r="D142" s="27" t="s">
        <v>183</v>
      </c>
      <c r="E142" s="28">
        <v>150</v>
      </c>
      <c r="F142" s="28">
        <v>100</v>
      </c>
      <c r="G142" s="28"/>
      <c r="H142" s="29" t="s">
        <v>138</v>
      </c>
      <c r="I142" s="66" t="s">
        <v>348</v>
      </c>
      <c r="J142" s="77">
        <f>K142/30.126</f>
        <v>2.0532762397928703</v>
      </c>
      <c r="K142" s="70">
        <v>61.85700000000001</v>
      </c>
    </row>
    <row r="143" spans="1:11" s="64" customFormat="1" ht="13.5" customHeight="1">
      <c r="A143" s="19" t="str">
        <f t="shared" si="4"/>
        <v>Kryt vonkajšieho kolena MARS 200/100</v>
      </c>
      <c r="B143" s="28">
        <v>1192006</v>
      </c>
      <c r="C143" s="33" t="s">
        <v>124</v>
      </c>
      <c r="D143" s="27" t="s">
        <v>13</v>
      </c>
      <c r="E143" s="28">
        <v>200</v>
      </c>
      <c r="F143" s="28">
        <v>100</v>
      </c>
      <c r="G143" s="28"/>
      <c r="H143" s="29" t="s">
        <v>138</v>
      </c>
      <c r="I143" s="66" t="s">
        <v>349</v>
      </c>
      <c r="J143" s="77">
        <f>K143/30.126</f>
        <v>2.469129655447122</v>
      </c>
      <c r="K143" s="70">
        <v>74.385</v>
      </c>
    </row>
    <row r="144" spans="1:11" s="64" customFormat="1" ht="13.5" customHeight="1">
      <c r="A144" s="19" t="str">
        <f t="shared" si="4"/>
        <v>Kryt vonkajšieho kolena MARS 250/100</v>
      </c>
      <c r="B144" s="28">
        <v>1192506</v>
      </c>
      <c r="C144" s="33" t="s">
        <v>124</v>
      </c>
      <c r="D144" s="27" t="s">
        <v>15</v>
      </c>
      <c r="E144" s="28">
        <v>250</v>
      </c>
      <c r="F144" s="28">
        <v>100</v>
      </c>
      <c r="G144" s="28"/>
      <c r="H144" s="29" t="s">
        <v>138</v>
      </c>
      <c r="I144" s="66" t="s">
        <v>350</v>
      </c>
      <c r="J144" s="77">
        <f>K144/30.126</f>
        <v>3.144891455885282</v>
      </c>
      <c r="K144" s="70">
        <v>94.74300000000001</v>
      </c>
    </row>
    <row r="145" spans="1:11" s="64" customFormat="1" ht="13.5" customHeight="1">
      <c r="A145" s="19" t="str">
        <f t="shared" si="4"/>
        <v>Kryt vonkajšieho kolena MARS 300/100</v>
      </c>
      <c r="B145" s="28">
        <v>1193008</v>
      </c>
      <c r="C145" s="33" t="s">
        <v>124</v>
      </c>
      <c r="D145" s="27" t="s">
        <v>17</v>
      </c>
      <c r="E145" s="28">
        <v>300</v>
      </c>
      <c r="F145" s="28">
        <v>100</v>
      </c>
      <c r="G145" s="28"/>
      <c r="H145" s="29" t="s">
        <v>138</v>
      </c>
      <c r="I145" s="66" t="s">
        <v>351</v>
      </c>
      <c r="J145" s="77">
        <f>K145/30.126</f>
        <v>3.4307906791475804</v>
      </c>
      <c r="K145" s="70">
        <v>103.35600000000001</v>
      </c>
    </row>
    <row r="146" spans="1:11" s="64" customFormat="1" ht="13.5" customHeight="1">
      <c r="A146" s="19" t="str">
        <f t="shared" si="4"/>
        <v>Kryt vonkajšieho kolena MARS 400/100</v>
      </c>
      <c r="B146" s="28">
        <v>1194008</v>
      </c>
      <c r="C146" s="33" t="s">
        <v>124</v>
      </c>
      <c r="D146" s="27" t="s">
        <v>19</v>
      </c>
      <c r="E146" s="28">
        <v>400</v>
      </c>
      <c r="F146" s="28">
        <v>100</v>
      </c>
      <c r="G146" s="28"/>
      <c r="H146" s="29" t="s">
        <v>138</v>
      </c>
      <c r="I146" s="66" t="s">
        <v>352</v>
      </c>
      <c r="J146" s="77">
        <f>K146/30.126</f>
        <v>5.250149372634934</v>
      </c>
      <c r="K146" s="70">
        <v>158.16600000000003</v>
      </c>
    </row>
    <row r="147" spans="1:11" s="64" customFormat="1" ht="13.5" customHeight="1">
      <c r="A147" s="19" t="str">
        <f t="shared" si="4"/>
        <v>Kryt vonkajšieho kolena MARS 500/100</v>
      </c>
      <c r="B147" s="28">
        <v>1195001</v>
      </c>
      <c r="C147" s="33" t="s">
        <v>124</v>
      </c>
      <c r="D147" s="27" t="s">
        <v>21</v>
      </c>
      <c r="E147" s="28">
        <v>500</v>
      </c>
      <c r="F147" s="28">
        <v>100</v>
      </c>
      <c r="G147" s="28"/>
      <c r="H147" s="29" t="s">
        <v>138</v>
      </c>
      <c r="I147" s="66" t="s">
        <v>353</v>
      </c>
      <c r="J147" s="77">
        <f>K147/30.126</f>
        <v>5.76996614220275</v>
      </c>
      <c r="K147" s="70">
        <v>173.82600000000005</v>
      </c>
    </row>
    <row r="148" spans="1:11" s="64" customFormat="1" ht="13.5" customHeight="1">
      <c r="A148" s="19" t="str">
        <f t="shared" si="4"/>
        <v>Koleno vnútorné MARS 62/50</v>
      </c>
      <c r="B148" s="28">
        <v>1566258</v>
      </c>
      <c r="C148" s="33" t="s">
        <v>125</v>
      </c>
      <c r="D148" s="27" t="s">
        <v>3</v>
      </c>
      <c r="E148" s="28">
        <v>62</v>
      </c>
      <c r="F148" s="28">
        <v>50</v>
      </c>
      <c r="G148" s="28"/>
      <c r="H148" s="29" t="s">
        <v>138</v>
      </c>
      <c r="I148" s="66" t="s">
        <v>354</v>
      </c>
      <c r="J148" s="77">
        <f>K148/30.126</f>
        <v>2.0012945628360885</v>
      </c>
      <c r="K148" s="70">
        <v>60.29100000000001</v>
      </c>
    </row>
    <row r="149" spans="1:11" s="64" customFormat="1" ht="13.5" customHeight="1">
      <c r="A149" s="19" t="str">
        <f t="shared" si="4"/>
        <v>Koleno vnútorné MARS 125/50</v>
      </c>
      <c r="B149" s="28">
        <v>1561258</v>
      </c>
      <c r="C149" s="33" t="s">
        <v>125</v>
      </c>
      <c r="D149" s="27" t="s">
        <v>4</v>
      </c>
      <c r="E149" s="28">
        <v>125</v>
      </c>
      <c r="F149" s="28">
        <v>50</v>
      </c>
      <c r="G149" s="28"/>
      <c r="H149" s="29" t="s">
        <v>138</v>
      </c>
      <c r="I149" s="66" t="s">
        <v>355</v>
      </c>
      <c r="J149" s="77">
        <f>K149/30.126</f>
        <v>2.521111332403904</v>
      </c>
      <c r="K149" s="70">
        <v>75.95100000000001</v>
      </c>
    </row>
    <row r="150" spans="1:11" s="64" customFormat="1" ht="13.5" customHeight="1">
      <c r="A150" s="19" t="str">
        <f t="shared" si="4"/>
        <v>Koleno vnútorné MARS 200/50</v>
      </c>
      <c r="B150" s="28">
        <v>1562008</v>
      </c>
      <c r="C150" s="33" t="s">
        <v>125</v>
      </c>
      <c r="D150" s="27" t="s">
        <v>5</v>
      </c>
      <c r="E150" s="28">
        <v>200</v>
      </c>
      <c r="F150" s="28">
        <v>50</v>
      </c>
      <c r="G150" s="28"/>
      <c r="H150" s="29" t="s">
        <v>138</v>
      </c>
      <c r="I150" s="66" t="s">
        <v>356</v>
      </c>
      <c r="J150" s="77">
        <f>K150/30.126</f>
        <v>3.76867157936666</v>
      </c>
      <c r="K150" s="70">
        <v>113.535</v>
      </c>
    </row>
    <row r="151" spans="1:11" s="64" customFormat="1" ht="13.5" customHeight="1">
      <c r="A151" s="19" t="str">
        <f t="shared" si="4"/>
        <v>Koleno vnútorné MARS 250/50</v>
      </c>
      <c r="B151" s="28">
        <v>1562508</v>
      </c>
      <c r="C151" s="33" t="s">
        <v>125</v>
      </c>
      <c r="D151" s="27" t="s">
        <v>6</v>
      </c>
      <c r="E151" s="28">
        <v>250</v>
      </c>
      <c r="F151" s="28">
        <v>50</v>
      </c>
      <c r="G151" s="28"/>
      <c r="H151" s="29" t="s">
        <v>138</v>
      </c>
      <c r="I151" s="66" t="s">
        <v>357</v>
      </c>
      <c r="J151" s="77">
        <f>K151/30.126</f>
        <v>4.002589125672177</v>
      </c>
      <c r="K151" s="70">
        <v>120.58200000000002</v>
      </c>
    </row>
    <row r="152" spans="1:11" s="64" customFormat="1" ht="13.5" customHeight="1">
      <c r="A152" s="19" t="str">
        <f t="shared" si="4"/>
        <v>Koleno vnútorné MARS 300/50</v>
      </c>
      <c r="B152" s="28">
        <v>1563001</v>
      </c>
      <c r="C152" s="33" t="s">
        <v>125</v>
      </c>
      <c r="D152" s="27" t="s">
        <v>7</v>
      </c>
      <c r="E152" s="28">
        <v>300</v>
      </c>
      <c r="F152" s="28">
        <v>50</v>
      </c>
      <c r="G152" s="28"/>
      <c r="H152" s="29" t="s">
        <v>138</v>
      </c>
      <c r="I152" s="66" t="s">
        <v>358</v>
      </c>
      <c r="J152" s="77">
        <f>K152/30.126</f>
        <v>4.80830511850229</v>
      </c>
      <c r="K152" s="70">
        <v>144.855</v>
      </c>
    </row>
    <row r="153" spans="1:11" s="64" customFormat="1" ht="13.5" customHeight="1">
      <c r="A153" s="19" t="str">
        <f t="shared" si="4"/>
        <v>Koleno vnútorné MARS 400/50</v>
      </c>
      <c r="B153" s="28">
        <v>1564001</v>
      </c>
      <c r="C153" s="33" t="s">
        <v>125</v>
      </c>
      <c r="D153" s="27" t="s">
        <v>8</v>
      </c>
      <c r="E153" s="28">
        <v>400</v>
      </c>
      <c r="F153" s="28">
        <v>50</v>
      </c>
      <c r="G153" s="28"/>
      <c r="H153" s="29" t="s">
        <v>138</v>
      </c>
      <c r="I153" s="66" t="s">
        <v>359</v>
      </c>
      <c r="J153" s="77">
        <f>K153/30.126</f>
        <v>6.0038836885082665</v>
      </c>
      <c r="K153" s="70">
        <v>180.87300000000005</v>
      </c>
    </row>
    <row r="154" spans="1:11" s="64" customFormat="1" ht="13.5" customHeight="1">
      <c r="A154" s="19" t="str">
        <f aca="true" t="shared" si="5" ref="A154:A186">CONCATENATE(C154," ","MARS"," ",D154)</f>
        <v>Koleno vnútorné MARS 500/50</v>
      </c>
      <c r="B154" s="28">
        <v>1565001</v>
      </c>
      <c r="C154" s="33" t="s">
        <v>125</v>
      </c>
      <c r="D154" s="27" t="s">
        <v>9</v>
      </c>
      <c r="E154" s="28">
        <v>500</v>
      </c>
      <c r="F154" s="28">
        <v>50</v>
      </c>
      <c r="G154" s="28"/>
      <c r="H154" s="29" t="s">
        <v>138</v>
      </c>
      <c r="I154" s="66" t="s">
        <v>360</v>
      </c>
      <c r="J154" s="77">
        <f>K154/30.126</f>
        <v>7.53734315873332</v>
      </c>
      <c r="K154" s="70">
        <v>227.07</v>
      </c>
    </row>
    <row r="155" spans="1:11" s="64" customFormat="1" ht="13.5" customHeight="1">
      <c r="A155" s="19" t="str">
        <f t="shared" si="5"/>
        <v>Koleno vnútorné MARS 70/60</v>
      </c>
      <c r="B155" s="28">
        <v>1660708</v>
      </c>
      <c r="C155" s="33" t="s">
        <v>125</v>
      </c>
      <c r="D155" s="27" t="s">
        <v>187</v>
      </c>
      <c r="E155" s="28">
        <v>70</v>
      </c>
      <c r="F155" s="28">
        <v>60</v>
      </c>
      <c r="G155" s="28"/>
      <c r="H155" s="29" t="s">
        <v>138</v>
      </c>
      <c r="I155" s="66" t="s">
        <v>361</v>
      </c>
      <c r="J155" s="77">
        <f>K155/30.126</f>
        <v>2.910973909579765</v>
      </c>
      <c r="K155" s="70">
        <v>87.69600000000001</v>
      </c>
    </row>
    <row r="156" spans="1:11" s="64" customFormat="1" ht="13.5" customHeight="1">
      <c r="A156" s="19" t="str">
        <f t="shared" si="5"/>
        <v>Koleno vnútorné MARS 100/60</v>
      </c>
      <c r="B156" s="28">
        <v>1661008</v>
      </c>
      <c r="C156" s="33" t="s">
        <v>125</v>
      </c>
      <c r="D156" s="27" t="s">
        <v>10</v>
      </c>
      <c r="E156" s="28">
        <v>100</v>
      </c>
      <c r="F156" s="28">
        <v>60</v>
      </c>
      <c r="G156" s="28"/>
      <c r="H156" s="29" t="s">
        <v>138</v>
      </c>
      <c r="I156" s="66" t="s">
        <v>362</v>
      </c>
      <c r="J156" s="77">
        <f>K156/30.126</f>
        <v>3.144891455885282</v>
      </c>
      <c r="K156" s="70">
        <v>94.74300000000001</v>
      </c>
    </row>
    <row r="157" spans="1:11" s="64" customFormat="1" ht="13.5" customHeight="1">
      <c r="A157" s="19" t="str">
        <f t="shared" si="5"/>
        <v>Koleno vnútorné MARS 150/60</v>
      </c>
      <c r="B157" s="28">
        <v>1661508</v>
      </c>
      <c r="C157" s="33" t="s">
        <v>125</v>
      </c>
      <c r="D157" s="27" t="s">
        <v>12</v>
      </c>
      <c r="E157" s="28">
        <v>150</v>
      </c>
      <c r="F157" s="28">
        <v>60</v>
      </c>
      <c r="G157" s="28"/>
      <c r="H157" s="29" t="s">
        <v>138</v>
      </c>
      <c r="I157" s="66" t="s">
        <v>363</v>
      </c>
      <c r="J157" s="77">
        <f>K157/30.126</f>
        <v>3.3268273252340177</v>
      </c>
      <c r="K157" s="70">
        <v>100.22400000000002</v>
      </c>
    </row>
    <row r="158" spans="1:11" s="64" customFormat="1" ht="13.5" customHeight="1">
      <c r="A158" s="19" t="str">
        <f t="shared" si="5"/>
        <v>Koleno vnútorné MARS 200/60</v>
      </c>
      <c r="B158" s="28">
        <v>1662008</v>
      </c>
      <c r="C158" s="33" t="s">
        <v>125</v>
      </c>
      <c r="D158" s="27" t="s">
        <v>14</v>
      </c>
      <c r="E158" s="28">
        <v>200</v>
      </c>
      <c r="F158" s="28">
        <v>60</v>
      </c>
      <c r="G158" s="28"/>
      <c r="H158" s="29" t="s">
        <v>138</v>
      </c>
      <c r="I158" s="66" t="s">
        <v>364</v>
      </c>
      <c r="J158" s="77">
        <f>K158/30.126</f>
        <v>3.9506074487153957</v>
      </c>
      <c r="K158" s="70">
        <v>119.01600000000002</v>
      </c>
    </row>
    <row r="159" spans="1:11" s="64" customFormat="1" ht="13.5" customHeight="1">
      <c r="A159" s="19" t="str">
        <f t="shared" si="5"/>
        <v>Koleno vnútorné MARS 250/60</v>
      </c>
      <c r="B159" s="28">
        <v>1662508</v>
      </c>
      <c r="C159" s="33" t="s">
        <v>125</v>
      </c>
      <c r="D159" s="27" t="s">
        <v>16</v>
      </c>
      <c r="E159" s="28">
        <v>250</v>
      </c>
      <c r="F159" s="28">
        <v>60</v>
      </c>
      <c r="G159" s="28"/>
      <c r="H159" s="29" t="s">
        <v>138</v>
      </c>
      <c r="I159" s="66" t="s">
        <v>365</v>
      </c>
      <c r="J159" s="77">
        <f>K159/30.126</f>
        <v>4.75632344154551</v>
      </c>
      <c r="K159" s="70">
        <v>143.28900000000002</v>
      </c>
    </row>
    <row r="160" spans="1:11" s="64" customFormat="1" ht="13.5" customHeight="1">
      <c r="A160" s="19" t="str">
        <f t="shared" si="5"/>
        <v>Koleno vnútorné MARS 300/60</v>
      </c>
      <c r="B160" s="28">
        <v>1663001</v>
      </c>
      <c r="C160" s="33" t="s">
        <v>125</v>
      </c>
      <c r="D160" s="27" t="s">
        <v>18</v>
      </c>
      <c r="E160" s="28">
        <v>300</v>
      </c>
      <c r="F160" s="28">
        <v>60</v>
      </c>
      <c r="G160" s="28"/>
      <c r="H160" s="29" t="s">
        <v>138</v>
      </c>
      <c r="I160" s="66" t="s">
        <v>366</v>
      </c>
      <c r="J160" s="77">
        <f>K160/30.126</f>
        <v>5.302131049591716</v>
      </c>
      <c r="K160" s="70">
        <v>159.73200000000003</v>
      </c>
    </row>
    <row r="161" spans="1:11" s="64" customFormat="1" ht="13.5" customHeight="1">
      <c r="A161" s="19" t="str">
        <f t="shared" si="5"/>
        <v>Koleno vnútorné MARS 400/60</v>
      </c>
      <c r="B161" s="28">
        <v>1664001</v>
      </c>
      <c r="C161" s="33" t="s">
        <v>125</v>
      </c>
      <c r="D161" s="27" t="s">
        <v>20</v>
      </c>
      <c r="E161" s="28">
        <v>400</v>
      </c>
      <c r="F161" s="28">
        <v>60</v>
      </c>
      <c r="G161" s="28"/>
      <c r="H161" s="29" t="s">
        <v>138</v>
      </c>
      <c r="I161" s="66" t="s">
        <v>367</v>
      </c>
      <c r="J161" s="77">
        <f>K161/30.126</f>
        <v>6.393746265684127</v>
      </c>
      <c r="K161" s="70">
        <v>192.61800000000002</v>
      </c>
    </row>
    <row r="162" spans="1:11" s="64" customFormat="1" ht="13.5" customHeight="1">
      <c r="A162" s="19" t="str">
        <f t="shared" si="5"/>
        <v>Koleno vnútorné MARS 500/60</v>
      </c>
      <c r="B162" s="28">
        <v>1665001</v>
      </c>
      <c r="C162" s="33" t="s">
        <v>125</v>
      </c>
      <c r="D162" s="27" t="s">
        <v>22</v>
      </c>
      <c r="E162" s="28">
        <v>500</v>
      </c>
      <c r="F162" s="28">
        <v>60</v>
      </c>
      <c r="G162" s="28"/>
      <c r="H162" s="29" t="s">
        <v>138</v>
      </c>
      <c r="I162" s="66" t="s">
        <v>368</v>
      </c>
      <c r="J162" s="77">
        <f>K162/30.126</f>
        <v>8.005178251344354</v>
      </c>
      <c r="K162" s="70">
        <v>241.16400000000004</v>
      </c>
    </row>
    <row r="163" spans="1:11" s="64" customFormat="1" ht="13.5" customHeight="1">
      <c r="A163" s="19" t="str">
        <f t="shared" si="5"/>
        <v>Koleno vnútorné MARS 125/100</v>
      </c>
      <c r="B163" s="28">
        <v>1160128</v>
      </c>
      <c r="C163" s="33" t="s">
        <v>125</v>
      </c>
      <c r="D163" s="27" t="s">
        <v>11</v>
      </c>
      <c r="E163" s="28">
        <v>125</v>
      </c>
      <c r="F163" s="28">
        <v>100</v>
      </c>
      <c r="G163" s="28"/>
      <c r="H163" s="29" t="s">
        <v>138</v>
      </c>
      <c r="I163" s="66" t="s">
        <v>369</v>
      </c>
      <c r="J163" s="77">
        <f>K163/30.126</f>
        <v>8.395040828520216</v>
      </c>
      <c r="K163" s="70">
        <v>252.90900000000005</v>
      </c>
    </row>
    <row r="164" spans="1:11" s="64" customFormat="1" ht="13.5" customHeight="1">
      <c r="A164" s="19" t="str">
        <f t="shared" si="5"/>
        <v>Koleno vnútorné MARS 150/100</v>
      </c>
      <c r="B164" s="28">
        <v>1160158</v>
      </c>
      <c r="C164" s="33" t="s">
        <v>125</v>
      </c>
      <c r="D164" s="27" t="s">
        <v>183</v>
      </c>
      <c r="E164" s="28">
        <v>150</v>
      </c>
      <c r="F164" s="28">
        <v>100</v>
      </c>
      <c r="G164" s="28"/>
      <c r="H164" s="29" t="s">
        <v>138</v>
      </c>
      <c r="I164" s="66" t="s">
        <v>370</v>
      </c>
      <c r="J164" s="77">
        <f>K164/30.126</f>
        <v>8.57697669786895</v>
      </c>
      <c r="K164" s="70">
        <v>258.39</v>
      </c>
    </row>
    <row r="165" spans="1:11" s="64" customFormat="1" ht="13.5" customHeight="1">
      <c r="A165" s="19" t="str">
        <f t="shared" si="5"/>
        <v>Koleno vnútorné MARS 200/100</v>
      </c>
      <c r="B165" s="28">
        <v>1160201</v>
      </c>
      <c r="C165" s="33" t="s">
        <v>125</v>
      </c>
      <c r="D165" s="27" t="s">
        <v>13</v>
      </c>
      <c r="E165" s="28">
        <v>200</v>
      </c>
      <c r="F165" s="28">
        <v>100</v>
      </c>
      <c r="G165" s="28"/>
      <c r="H165" s="29" t="s">
        <v>138</v>
      </c>
      <c r="I165" s="66" t="s">
        <v>371</v>
      </c>
      <c r="J165" s="77">
        <f>K165/30.126</f>
        <v>8.680940051782514</v>
      </c>
      <c r="K165" s="70">
        <v>261.52200000000005</v>
      </c>
    </row>
    <row r="166" spans="1:11" s="64" customFormat="1" ht="13.5" customHeight="1">
      <c r="A166" s="19" t="str">
        <f t="shared" si="5"/>
        <v>Koleno vnútorné MARS 250/100</v>
      </c>
      <c r="B166" s="28">
        <v>1160251</v>
      </c>
      <c r="C166" s="33" t="s">
        <v>125</v>
      </c>
      <c r="D166" s="27" t="s">
        <v>15</v>
      </c>
      <c r="E166" s="28">
        <v>250</v>
      </c>
      <c r="F166" s="28">
        <v>100</v>
      </c>
      <c r="G166" s="28"/>
      <c r="H166" s="29" t="s">
        <v>138</v>
      </c>
      <c r="I166" s="66" t="s">
        <v>372</v>
      </c>
      <c r="J166" s="77">
        <f>K166/30.126</f>
        <v>8.96683927504481</v>
      </c>
      <c r="K166" s="70">
        <v>270.135</v>
      </c>
    </row>
    <row r="167" spans="1:11" s="64" customFormat="1" ht="13.5" customHeight="1">
      <c r="A167" s="19" t="str">
        <f t="shared" si="5"/>
        <v>Koleno vnútorné MARS 300/100</v>
      </c>
      <c r="B167" s="28">
        <v>1160301</v>
      </c>
      <c r="C167" s="33" t="s">
        <v>125</v>
      </c>
      <c r="D167" s="27" t="s">
        <v>17</v>
      </c>
      <c r="E167" s="28">
        <v>300</v>
      </c>
      <c r="F167" s="28">
        <v>100</v>
      </c>
      <c r="G167" s="28"/>
      <c r="H167" s="29" t="s">
        <v>138</v>
      </c>
      <c r="I167" s="66" t="s">
        <v>373</v>
      </c>
      <c r="J167" s="77">
        <f>K167/30.126</f>
        <v>10.00647281418044</v>
      </c>
      <c r="K167" s="70">
        <v>301.455</v>
      </c>
    </row>
    <row r="168" spans="1:11" s="64" customFormat="1" ht="13.5" customHeight="1">
      <c r="A168" s="19" t="str">
        <f t="shared" si="5"/>
        <v>Koleno vnútorné MARS 400/100</v>
      </c>
      <c r="B168" s="28">
        <v>1160401</v>
      </c>
      <c r="C168" s="33" t="s">
        <v>125</v>
      </c>
      <c r="D168" s="27" t="s">
        <v>19</v>
      </c>
      <c r="E168" s="28">
        <v>400</v>
      </c>
      <c r="F168" s="28">
        <v>100</v>
      </c>
      <c r="G168" s="28"/>
      <c r="H168" s="29" t="s">
        <v>138</v>
      </c>
      <c r="I168" s="66" t="s">
        <v>374</v>
      </c>
      <c r="J168" s="77">
        <f>K168/30.126</f>
        <v>11.046106353316071</v>
      </c>
      <c r="K168" s="70">
        <v>332.775</v>
      </c>
    </row>
    <row r="169" spans="1:11" s="64" customFormat="1" ht="13.5" customHeight="1">
      <c r="A169" s="19" t="str">
        <f t="shared" si="5"/>
        <v>Koleno vnútorné MARS 500/100</v>
      </c>
      <c r="B169" s="28">
        <v>1160501</v>
      </c>
      <c r="C169" s="33" t="s">
        <v>125</v>
      </c>
      <c r="D169" s="27" t="s">
        <v>21</v>
      </c>
      <c r="E169" s="28">
        <v>500</v>
      </c>
      <c r="F169" s="28">
        <v>100</v>
      </c>
      <c r="G169" s="28"/>
      <c r="H169" s="29" t="s">
        <v>138</v>
      </c>
      <c r="I169" s="66" t="s">
        <v>375</v>
      </c>
      <c r="J169" s="77">
        <f>K169/30.126</f>
        <v>12.293666600278831</v>
      </c>
      <c r="K169" s="70">
        <v>370.3590000000001</v>
      </c>
    </row>
    <row r="170" spans="1:11" s="64" customFormat="1" ht="13.5" customHeight="1">
      <c r="A170" s="19" t="str">
        <f t="shared" si="5"/>
        <v>Kryt vnútorného kolena MARS 62/50</v>
      </c>
      <c r="B170" s="28">
        <v>1560626</v>
      </c>
      <c r="C170" s="33" t="s">
        <v>126</v>
      </c>
      <c r="D170" s="27" t="s">
        <v>3</v>
      </c>
      <c r="E170" s="28">
        <v>62</v>
      </c>
      <c r="F170" s="28">
        <v>50</v>
      </c>
      <c r="G170" s="28"/>
      <c r="H170" s="29" t="s">
        <v>138</v>
      </c>
      <c r="I170" s="66" t="s">
        <v>376</v>
      </c>
      <c r="J170" s="77">
        <f>K170/30.126</f>
        <v>1.091615216092412</v>
      </c>
      <c r="K170" s="70">
        <v>32.886</v>
      </c>
    </row>
    <row r="171" spans="1:11" s="64" customFormat="1" ht="13.5" customHeight="1">
      <c r="A171" s="19" t="str">
        <f t="shared" si="5"/>
        <v>Kryt vnútorného kolena MARS 70/60</v>
      </c>
      <c r="B171" s="28">
        <v>1560076</v>
      </c>
      <c r="C171" s="33" t="s">
        <v>126</v>
      </c>
      <c r="D171" s="27" t="s">
        <v>187</v>
      </c>
      <c r="E171" s="28">
        <v>70</v>
      </c>
      <c r="F171" s="28">
        <v>60</v>
      </c>
      <c r="G171" s="28"/>
      <c r="H171" s="29" t="s">
        <v>138</v>
      </c>
      <c r="I171" s="66" t="s">
        <v>377</v>
      </c>
      <c r="J171" s="77">
        <f>K171/30.126</f>
        <v>1.1955785700059751</v>
      </c>
      <c r="K171" s="70">
        <v>36.01800000000001</v>
      </c>
    </row>
    <row r="172" spans="1:11" s="64" customFormat="1" ht="13.5" customHeight="1">
      <c r="A172" s="19" t="str">
        <f t="shared" si="5"/>
        <v>Kryt vnútorného kolena MARS 100/60</v>
      </c>
      <c r="B172" s="28">
        <v>1560106</v>
      </c>
      <c r="C172" s="33" t="s">
        <v>126</v>
      </c>
      <c r="D172" s="27" t="s">
        <v>10</v>
      </c>
      <c r="E172" s="28">
        <v>100</v>
      </c>
      <c r="F172" s="28">
        <v>60</v>
      </c>
      <c r="G172" s="28"/>
      <c r="H172" s="29" t="s">
        <v>138</v>
      </c>
      <c r="I172" s="66" t="s">
        <v>378</v>
      </c>
      <c r="J172" s="77">
        <f>K172/30.126</f>
        <v>1.3515236008763196</v>
      </c>
      <c r="K172" s="70">
        <v>40.71600000000001</v>
      </c>
    </row>
    <row r="173" spans="1:11" s="64" customFormat="1" ht="13.5" customHeight="1">
      <c r="A173" s="19" t="str">
        <f t="shared" si="5"/>
        <v>Kryt vnútorného kolena MARS 125/50</v>
      </c>
      <c r="B173" s="28">
        <v>1560126</v>
      </c>
      <c r="C173" s="33" t="s">
        <v>126</v>
      </c>
      <c r="D173" s="27" t="s">
        <v>4</v>
      </c>
      <c r="E173" s="28">
        <v>125</v>
      </c>
      <c r="F173" s="28">
        <v>50</v>
      </c>
      <c r="G173" s="28"/>
      <c r="H173" s="29" t="s">
        <v>138</v>
      </c>
      <c r="I173" s="66" t="s">
        <v>379</v>
      </c>
      <c r="J173" s="77">
        <f>K173/30.126</f>
        <v>1.4294961163114916</v>
      </c>
      <c r="K173" s="70">
        <v>43.065</v>
      </c>
    </row>
    <row r="174" spans="1:11" s="64" customFormat="1" ht="13.5" customHeight="1">
      <c r="A174" s="19" t="str">
        <f t="shared" si="5"/>
        <v>Kryt vnútorného kolena MARS 150/60</v>
      </c>
      <c r="B174" s="28">
        <v>1560156</v>
      </c>
      <c r="C174" s="33" t="s">
        <v>126</v>
      </c>
      <c r="D174" s="27" t="s">
        <v>12</v>
      </c>
      <c r="E174" s="28">
        <v>150</v>
      </c>
      <c r="F174" s="28">
        <v>60</v>
      </c>
      <c r="G174" s="28"/>
      <c r="H174" s="29" t="s">
        <v>138</v>
      </c>
      <c r="I174" s="66" t="s">
        <v>380</v>
      </c>
      <c r="J174" s="77">
        <f>K174/30.126</f>
        <v>1.949312885879307</v>
      </c>
      <c r="K174" s="70">
        <v>58.725</v>
      </c>
    </row>
    <row r="175" spans="1:11" s="64" customFormat="1" ht="13.5" customHeight="1">
      <c r="A175" s="19" t="str">
        <f t="shared" si="5"/>
        <v>Kryt vnútorného kolena MARS 200/50</v>
      </c>
      <c r="B175" s="28">
        <v>1560206</v>
      </c>
      <c r="C175" s="33" t="s">
        <v>126</v>
      </c>
      <c r="D175" s="27" t="s">
        <v>5</v>
      </c>
      <c r="E175" s="28">
        <v>200</v>
      </c>
      <c r="F175" s="28">
        <v>50</v>
      </c>
      <c r="G175" s="28"/>
      <c r="H175" s="29" t="s">
        <v>138</v>
      </c>
      <c r="I175" s="66" t="s">
        <v>381</v>
      </c>
      <c r="J175" s="77">
        <f>K175/30.126</f>
        <v>2.0012945628360885</v>
      </c>
      <c r="K175" s="70">
        <v>60.29100000000001</v>
      </c>
    </row>
    <row r="176" spans="1:11" s="64" customFormat="1" ht="13.5" customHeight="1">
      <c r="A176" s="19" t="str">
        <f t="shared" si="5"/>
        <v>Kryt vnútorného kolena MARS 250/50</v>
      </c>
      <c r="B176" s="28">
        <v>1560256</v>
      </c>
      <c r="C176" s="33" t="s">
        <v>126</v>
      </c>
      <c r="D176" s="27" t="s">
        <v>6</v>
      </c>
      <c r="E176" s="28">
        <v>250</v>
      </c>
      <c r="F176" s="28">
        <v>50</v>
      </c>
      <c r="G176" s="28"/>
      <c r="H176" s="29" t="s">
        <v>138</v>
      </c>
      <c r="I176" s="66" t="s">
        <v>382</v>
      </c>
      <c r="J176" s="77">
        <f>K176/30.126</f>
        <v>2.521111332403904</v>
      </c>
      <c r="K176" s="70">
        <v>75.95100000000001</v>
      </c>
    </row>
    <row r="177" spans="1:11" s="64" customFormat="1" ht="13.5" customHeight="1">
      <c r="A177" s="19" t="str">
        <f t="shared" si="5"/>
        <v>Kryt vnútorného kolena MARS 300/50</v>
      </c>
      <c r="B177" s="28">
        <v>1560308</v>
      </c>
      <c r="C177" s="33" t="s">
        <v>126</v>
      </c>
      <c r="D177" s="27" t="s">
        <v>7</v>
      </c>
      <c r="E177" s="28">
        <v>300</v>
      </c>
      <c r="F177" s="28">
        <v>50</v>
      </c>
      <c r="G177" s="28"/>
      <c r="H177" s="29" t="s">
        <v>138</v>
      </c>
      <c r="I177" s="66" t="s">
        <v>383</v>
      </c>
      <c r="J177" s="77">
        <f>K177/30.126</f>
        <v>2.8589922326229833</v>
      </c>
      <c r="K177" s="70">
        <v>86.13</v>
      </c>
    </row>
    <row r="178" spans="1:11" s="64" customFormat="1" ht="13.5" customHeight="1">
      <c r="A178" s="19" t="str">
        <f t="shared" si="5"/>
        <v>Kryt vnútorného kolena MARS 400/50</v>
      </c>
      <c r="B178" s="28">
        <v>1560408</v>
      </c>
      <c r="C178" s="33" t="s">
        <v>126</v>
      </c>
      <c r="D178" s="27" t="s">
        <v>8</v>
      </c>
      <c r="E178" s="28">
        <v>400</v>
      </c>
      <c r="F178" s="28">
        <v>50</v>
      </c>
      <c r="G178" s="28"/>
      <c r="H178" s="29" t="s">
        <v>138</v>
      </c>
      <c r="I178" s="66" t="s">
        <v>384</v>
      </c>
      <c r="J178" s="77">
        <f>K178/30.126</f>
        <v>3.664708225453098</v>
      </c>
      <c r="K178" s="70">
        <v>110.40300000000003</v>
      </c>
    </row>
    <row r="179" spans="1:11" s="64" customFormat="1" ht="13.5" customHeight="1">
      <c r="A179" s="19" t="str">
        <f t="shared" si="5"/>
        <v>Kryt vnútorného kolena MARS 500/50</v>
      </c>
      <c r="B179" s="28">
        <v>1560501</v>
      </c>
      <c r="C179" s="33" t="s">
        <v>126</v>
      </c>
      <c r="D179" s="27" t="s">
        <v>9</v>
      </c>
      <c r="E179" s="28">
        <v>500</v>
      </c>
      <c r="F179" s="28">
        <v>50</v>
      </c>
      <c r="G179" s="28"/>
      <c r="H179" s="29" t="s">
        <v>138</v>
      </c>
      <c r="I179" s="66" t="s">
        <v>385</v>
      </c>
      <c r="J179" s="77">
        <f>K179/30.126</f>
        <v>4.002589125672177</v>
      </c>
      <c r="K179" s="70">
        <v>120.58200000000002</v>
      </c>
    </row>
    <row r="180" spans="1:11" s="64" customFormat="1" ht="13.5" customHeight="1">
      <c r="A180" s="19" t="str">
        <f t="shared" si="5"/>
        <v>Kryt vnútorného kolena MARS 125/100</v>
      </c>
      <c r="B180" s="28">
        <v>1161256</v>
      </c>
      <c r="C180" s="33" t="s">
        <v>126</v>
      </c>
      <c r="D180" s="27" t="s">
        <v>11</v>
      </c>
      <c r="E180" s="28">
        <v>125</v>
      </c>
      <c r="F180" s="28">
        <v>100</v>
      </c>
      <c r="G180" s="28"/>
      <c r="H180" s="29" t="s">
        <v>138</v>
      </c>
      <c r="I180" s="66" t="s">
        <v>386</v>
      </c>
      <c r="J180" s="77">
        <f>K180/30.126</f>
        <v>1.6634136626170088</v>
      </c>
      <c r="K180" s="70">
        <v>50.11200000000001</v>
      </c>
    </row>
    <row r="181" spans="1:11" s="64" customFormat="1" ht="13.5" customHeight="1">
      <c r="A181" s="19" t="str">
        <f t="shared" si="5"/>
        <v>Kryt vnútorného kolena MARS 150/100</v>
      </c>
      <c r="B181" s="28">
        <v>1161506</v>
      </c>
      <c r="C181" s="33" t="s">
        <v>126</v>
      </c>
      <c r="D181" s="27" t="s">
        <v>183</v>
      </c>
      <c r="E181" s="28">
        <v>150</v>
      </c>
      <c r="F181" s="28">
        <v>100</v>
      </c>
      <c r="G181" s="28"/>
      <c r="H181" s="29" t="s">
        <v>138</v>
      </c>
      <c r="I181" s="66" t="s">
        <v>387</v>
      </c>
      <c r="J181" s="77">
        <f>K181/30.126</f>
        <v>2.02728540131448</v>
      </c>
      <c r="K181" s="70">
        <v>61.07400000000002</v>
      </c>
    </row>
    <row r="182" spans="1:11" s="64" customFormat="1" ht="13.5" customHeight="1">
      <c r="A182" s="19" t="str">
        <f t="shared" si="5"/>
        <v>Kryt vnútorného kolena MARS 200/100</v>
      </c>
      <c r="B182" s="28">
        <v>1162006</v>
      </c>
      <c r="C182" s="33" t="s">
        <v>126</v>
      </c>
      <c r="D182" s="27" t="s">
        <v>13</v>
      </c>
      <c r="E182" s="28">
        <v>200</v>
      </c>
      <c r="F182" s="28">
        <v>100</v>
      </c>
      <c r="G182" s="28"/>
      <c r="H182" s="29" t="s">
        <v>138</v>
      </c>
      <c r="I182" s="66" t="s">
        <v>388</v>
      </c>
      <c r="J182" s="77">
        <f>K182/30.126</f>
        <v>2.183230432184824</v>
      </c>
      <c r="K182" s="70">
        <v>65.772</v>
      </c>
    </row>
    <row r="183" spans="1:11" s="64" customFormat="1" ht="13.5" customHeight="1">
      <c r="A183" s="19" t="str">
        <f t="shared" si="5"/>
        <v>Kryt vnútorného kolena MARS 250/100</v>
      </c>
      <c r="B183" s="28">
        <v>1162506</v>
      </c>
      <c r="C183" s="33" t="s">
        <v>126</v>
      </c>
      <c r="D183" s="27" t="s">
        <v>15</v>
      </c>
      <c r="E183" s="28">
        <v>250</v>
      </c>
      <c r="F183" s="28">
        <v>100</v>
      </c>
      <c r="G183" s="28"/>
      <c r="H183" s="29" t="s">
        <v>138</v>
      </c>
      <c r="I183" s="66" t="s">
        <v>389</v>
      </c>
      <c r="J183" s="77">
        <f>K183/30.126</f>
        <v>2.339175463055168</v>
      </c>
      <c r="K183" s="70">
        <v>70.47</v>
      </c>
    </row>
    <row r="184" spans="1:11" s="64" customFormat="1" ht="13.5" customHeight="1">
      <c r="A184" s="19" t="str">
        <f t="shared" si="5"/>
        <v>Kryt vnútorného kolena MARS 300/100</v>
      </c>
      <c r="B184" s="28">
        <v>1163008</v>
      </c>
      <c r="C184" s="33" t="s">
        <v>126</v>
      </c>
      <c r="D184" s="27" t="s">
        <v>17</v>
      </c>
      <c r="E184" s="28">
        <v>300</v>
      </c>
      <c r="F184" s="28">
        <v>100</v>
      </c>
      <c r="G184" s="28"/>
      <c r="H184" s="29" t="s">
        <v>138</v>
      </c>
      <c r="I184" s="66" t="s">
        <v>390</v>
      </c>
      <c r="J184" s="77">
        <f>K184/30.126</f>
        <v>3.092909778928501</v>
      </c>
      <c r="K184" s="70">
        <v>93.17700000000002</v>
      </c>
    </row>
    <row r="185" spans="1:11" s="64" customFormat="1" ht="13.5" customHeight="1">
      <c r="A185" s="19" t="str">
        <f t="shared" si="5"/>
        <v>Kryt vnútorného kolena MARS 400/100</v>
      </c>
      <c r="B185" s="28">
        <v>1164008</v>
      </c>
      <c r="C185" s="33" t="s">
        <v>126</v>
      </c>
      <c r="D185" s="27" t="s">
        <v>19</v>
      </c>
      <c r="E185" s="28">
        <v>400</v>
      </c>
      <c r="F185" s="28">
        <v>100</v>
      </c>
      <c r="G185" s="28"/>
      <c r="H185" s="29" t="s">
        <v>138</v>
      </c>
      <c r="I185" s="66" t="s">
        <v>391</v>
      </c>
      <c r="J185" s="77">
        <f>K185/30.126</f>
        <v>3.716689902409879</v>
      </c>
      <c r="K185" s="70">
        <v>111.96900000000002</v>
      </c>
    </row>
    <row r="186" spans="1:11" s="64" customFormat="1" ht="13.5" customHeight="1">
      <c r="A186" s="19" t="str">
        <f t="shared" si="5"/>
        <v>Kryt vnútorného kolena MARS 500/100</v>
      </c>
      <c r="B186" s="28">
        <v>1165001</v>
      </c>
      <c r="C186" s="33" t="s">
        <v>126</v>
      </c>
      <c r="D186" s="27" t="s">
        <v>21</v>
      </c>
      <c r="E186" s="28">
        <v>500</v>
      </c>
      <c r="F186" s="28">
        <v>100</v>
      </c>
      <c r="G186" s="28"/>
      <c r="H186" s="29" t="s">
        <v>138</v>
      </c>
      <c r="I186" s="66" t="s">
        <v>392</v>
      </c>
      <c r="J186" s="77">
        <f>K186/30.126</f>
        <v>4.106552479585741</v>
      </c>
      <c r="K186" s="70">
        <v>123.71400000000003</v>
      </c>
    </row>
    <row r="187" spans="1:11" s="64" customFormat="1" ht="13.5" customHeight="1">
      <c r="A187" s="19"/>
      <c r="B187" s="34">
        <v>1562601</v>
      </c>
      <c r="C187" s="33" t="s">
        <v>184</v>
      </c>
      <c r="D187" s="35" t="s">
        <v>23</v>
      </c>
      <c r="E187" s="28">
        <v>62</v>
      </c>
      <c r="F187" s="28">
        <v>50</v>
      </c>
      <c r="G187" s="28"/>
      <c r="H187" s="29" t="s">
        <v>138</v>
      </c>
      <c r="I187" s="66" t="s">
        <v>393</v>
      </c>
      <c r="J187" s="77">
        <f>K187/30.126</f>
        <v>5.432085241983669</v>
      </c>
      <c r="K187" s="70">
        <v>163.64700000000002</v>
      </c>
    </row>
    <row r="188" spans="1:11" s="64" customFormat="1" ht="13.5" customHeight="1">
      <c r="A188" s="19" t="str">
        <f aca="true" t="shared" si="6" ref="A188:A194">CONCATENATE(C233," ","MARS"," ",D233)</f>
        <v>T-kus MARS 3x40/20</v>
      </c>
      <c r="B188" s="34">
        <v>1512561</v>
      </c>
      <c r="C188" s="33" t="s">
        <v>184</v>
      </c>
      <c r="D188" s="35" t="s">
        <v>168</v>
      </c>
      <c r="E188" s="28">
        <v>125</v>
      </c>
      <c r="F188" s="28">
        <v>50</v>
      </c>
      <c r="G188" s="28"/>
      <c r="H188" s="29" t="s">
        <v>138</v>
      </c>
      <c r="I188" s="66" t="s">
        <v>394</v>
      </c>
      <c r="J188" s="77">
        <f>K188/30.126</f>
        <v>7.5113523202549315</v>
      </c>
      <c r="K188" s="70">
        <v>226.28700000000006</v>
      </c>
    </row>
    <row r="189" spans="1:11" s="64" customFormat="1" ht="13.5" customHeight="1">
      <c r="A189" s="19" t="str">
        <f t="shared" si="6"/>
        <v>T-kus MARS 3x62/50</v>
      </c>
      <c r="B189" s="34">
        <v>1515061</v>
      </c>
      <c r="C189" s="33" t="s">
        <v>184</v>
      </c>
      <c r="D189" s="35" t="s">
        <v>169</v>
      </c>
      <c r="E189" s="28">
        <v>150</v>
      </c>
      <c r="F189" s="28">
        <v>50</v>
      </c>
      <c r="G189" s="28"/>
      <c r="H189" s="29" t="s">
        <v>138</v>
      </c>
      <c r="I189" s="66" t="s">
        <v>395</v>
      </c>
      <c r="J189" s="77">
        <f>K189/30.126</f>
        <v>8.369049990041825</v>
      </c>
      <c r="K189" s="70">
        <v>252.12600000000003</v>
      </c>
    </row>
    <row r="190" spans="1:11" s="64" customFormat="1" ht="13.5" customHeight="1">
      <c r="A190" s="19" t="str">
        <f t="shared" si="6"/>
        <v>T-kus MARS 3x125/50</v>
      </c>
      <c r="B190" s="34">
        <v>1520061</v>
      </c>
      <c r="C190" s="33" t="s">
        <v>184</v>
      </c>
      <c r="D190" s="35" t="s">
        <v>170</v>
      </c>
      <c r="E190" s="28">
        <v>200</v>
      </c>
      <c r="F190" s="28">
        <v>50</v>
      </c>
      <c r="G190" s="28"/>
      <c r="H190" s="29" t="s">
        <v>138</v>
      </c>
      <c r="I190" s="66" t="s">
        <v>396</v>
      </c>
      <c r="J190" s="77">
        <f>K190/30.126</f>
        <v>10.032463652658834</v>
      </c>
      <c r="K190" s="70">
        <v>302.23800000000006</v>
      </c>
    </row>
    <row r="191" spans="1:11" s="64" customFormat="1" ht="13.5" customHeight="1">
      <c r="A191" s="19" t="str">
        <f t="shared" si="6"/>
        <v>T-kus MARS 3x200/50</v>
      </c>
      <c r="B191" s="34">
        <v>1525061</v>
      </c>
      <c r="C191" s="33" t="s">
        <v>184</v>
      </c>
      <c r="D191" s="35" t="s">
        <v>171</v>
      </c>
      <c r="E191" s="28">
        <v>250</v>
      </c>
      <c r="F191" s="28">
        <v>50</v>
      </c>
      <c r="G191" s="28"/>
      <c r="H191" s="29" t="s">
        <v>138</v>
      </c>
      <c r="I191" s="66" t="s">
        <v>397</v>
      </c>
      <c r="J191" s="77">
        <f>K191/30.126</f>
        <v>11.721868153754235</v>
      </c>
      <c r="K191" s="70">
        <v>353.1330000000001</v>
      </c>
    </row>
    <row r="192" spans="1:11" s="64" customFormat="1" ht="13.5" customHeight="1">
      <c r="A192" s="19" t="str">
        <f t="shared" si="6"/>
        <v>T-kus MARS 3x250/50</v>
      </c>
      <c r="B192" s="34">
        <v>1530061</v>
      </c>
      <c r="C192" s="33" t="s">
        <v>184</v>
      </c>
      <c r="D192" s="35" t="s">
        <v>172</v>
      </c>
      <c r="E192" s="28">
        <v>300</v>
      </c>
      <c r="F192" s="28">
        <v>50</v>
      </c>
      <c r="G192" s="28"/>
      <c r="H192" s="29" t="s">
        <v>138</v>
      </c>
      <c r="I192" s="66" t="s">
        <v>398</v>
      </c>
      <c r="J192" s="77">
        <f>K192/30.126</f>
        <v>13.38528181637124</v>
      </c>
      <c r="K192" s="70">
        <v>403.245</v>
      </c>
    </row>
    <row r="193" spans="1:11" s="64" customFormat="1" ht="13.5" customHeight="1">
      <c r="A193" s="19" t="str">
        <f t="shared" si="6"/>
        <v>T-kus MARS 3x300/50</v>
      </c>
      <c r="B193" s="34">
        <v>1540061</v>
      </c>
      <c r="C193" s="33" t="s">
        <v>184</v>
      </c>
      <c r="D193" s="35" t="s">
        <v>173</v>
      </c>
      <c r="E193" s="28">
        <v>400</v>
      </c>
      <c r="F193" s="28">
        <v>50</v>
      </c>
      <c r="G193" s="28"/>
      <c r="H193" s="29" t="s">
        <v>138</v>
      </c>
      <c r="I193" s="66" t="s">
        <v>399</v>
      </c>
      <c r="J193" s="77">
        <f>K193/30.126</f>
        <v>16.73809998008365</v>
      </c>
      <c r="K193" s="70">
        <v>504.25200000000007</v>
      </c>
    </row>
    <row r="194" spans="1:11" s="64" customFormat="1" ht="13.5" customHeight="1">
      <c r="A194" s="19" t="str">
        <f t="shared" si="6"/>
        <v>T-kus MARS 3x400/50</v>
      </c>
      <c r="B194" s="34">
        <v>1550061</v>
      </c>
      <c r="C194" s="33" t="s">
        <v>184</v>
      </c>
      <c r="D194" s="35" t="s">
        <v>174</v>
      </c>
      <c r="E194" s="28">
        <v>500</v>
      </c>
      <c r="F194" s="28">
        <v>50</v>
      </c>
      <c r="G194" s="28"/>
      <c r="H194" s="29" t="s">
        <v>138</v>
      </c>
      <c r="I194" s="66" t="s">
        <v>400</v>
      </c>
      <c r="J194" s="77">
        <f>K194/30.126</f>
        <v>20.064927305317667</v>
      </c>
      <c r="K194" s="70">
        <v>604.4760000000001</v>
      </c>
    </row>
    <row r="195" spans="1:11" s="64" customFormat="1" ht="13.5" customHeight="1">
      <c r="A195" s="19" t="str">
        <f aca="true" t="shared" si="7" ref="A195:A202">CONCATENATE(C242," ","MARS"," ",D242)</f>
        <v>T-kus MARS 3x100/60</v>
      </c>
      <c r="B195" s="34">
        <v>1670601</v>
      </c>
      <c r="C195" s="33" t="s">
        <v>184</v>
      </c>
      <c r="D195" s="35" t="s">
        <v>175</v>
      </c>
      <c r="E195" s="28">
        <v>70</v>
      </c>
      <c r="F195" s="28">
        <v>60</v>
      </c>
      <c r="G195" s="28"/>
      <c r="H195" s="29" t="s">
        <v>138</v>
      </c>
      <c r="I195" s="66" t="s">
        <v>401</v>
      </c>
      <c r="J195" s="77">
        <f>K195/30.126</f>
        <v>6.3417645887273455</v>
      </c>
      <c r="K195" s="70">
        <v>191.05200000000002</v>
      </c>
    </row>
    <row r="196" spans="1:11" s="64" customFormat="1" ht="13.5" customHeight="1">
      <c r="A196" s="19" t="str">
        <f t="shared" si="7"/>
        <v>T-kus MARS 3x150/60</v>
      </c>
      <c r="B196" s="34">
        <v>1610061</v>
      </c>
      <c r="C196" s="33" t="s">
        <v>184</v>
      </c>
      <c r="D196" s="35" t="s">
        <v>176</v>
      </c>
      <c r="E196" s="28">
        <v>100</v>
      </c>
      <c r="F196" s="28">
        <v>60</v>
      </c>
      <c r="G196" s="28"/>
      <c r="H196" s="29" t="s">
        <v>138</v>
      </c>
      <c r="I196" s="66" t="s">
        <v>402</v>
      </c>
      <c r="J196" s="77">
        <f>K196/30.126</f>
        <v>7.355407289384585</v>
      </c>
      <c r="K196" s="70">
        <v>221.58900000000003</v>
      </c>
    </row>
    <row r="197" spans="1:11" s="64" customFormat="1" ht="13.5" customHeight="1">
      <c r="A197" s="19" t="str">
        <f t="shared" si="7"/>
        <v>T-kus MARS 3x200/60</v>
      </c>
      <c r="B197" s="34">
        <v>1615061</v>
      </c>
      <c r="C197" s="33" t="s">
        <v>184</v>
      </c>
      <c r="D197" s="35" t="s">
        <v>177</v>
      </c>
      <c r="E197" s="28">
        <v>150</v>
      </c>
      <c r="F197" s="28">
        <v>60</v>
      </c>
      <c r="G197" s="28"/>
      <c r="H197" s="29" t="s">
        <v>138</v>
      </c>
      <c r="I197" s="66" t="s">
        <v>403</v>
      </c>
      <c r="J197" s="77">
        <f>K197/30.126</f>
        <v>9.044811790479985</v>
      </c>
      <c r="K197" s="70">
        <v>272.48400000000004</v>
      </c>
    </row>
    <row r="198" spans="1:11" s="64" customFormat="1" ht="13.5" customHeight="1">
      <c r="A198" s="19" t="str">
        <f t="shared" si="7"/>
        <v>T-kus MARS 3x250/60</v>
      </c>
      <c r="B198" s="34">
        <v>1620061</v>
      </c>
      <c r="C198" s="33" t="s">
        <v>184</v>
      </c>
      <c r="D198" s="35" t="s">
        <v>178</v>
      </c>
      <c r="E198" s="28">
        <v>200</v>
      </c>
      <c r="F198" s="28">
        <v>60</v>
      </c>
      <c r="G198" s="28"/>
      <c r="H198" s="29" t="s">
        <v>138</v>
      </c>
      <c r="I198" s="66" t="s">
        <v>404</v>
      </c>
      <c r="J198" s="77">
        <f>K198/30.126</f>
        <v>10.682234614618602</v>
      </c>
      <c r="K198" s="70">
        <v>321.81300000000005</v>
      </c>
    </row>
    <row r="199" spans="1:11" s="64" customFormat="1" ht="13.5" customHeight="1">
      <c r="A199" s="19" t="str">
        <f t="shared" si="7"/>
        <v>T-kus MARS 3x300/60</v>
      </c>
      <c r="B199" s="34">
        <v>1625061</v>
      </c>
      <c r="C199" s="33" t="s">
        <v>184</v>
      </c>
      <c r="D199" s="35" t="s">
        <v>179</v>
      </c>
      <c r="E199" s="28">
        <v>250</v>
      </c>
      <c r="F199" s="28">
        <v>60</v>
      </c>
      <c r="G199" s="28"/>
      <c r="H199" s="29" t="s">
        <v>138</v>
      </c>
      <c r="I199" s="66" t="s">
        <v>405</v>
      </c>
      <c r="J199" s="77">
        <f>K199/30.126</f>
        <v>12.371639115714004</v>
      </c>
      <c r="K199" s="70">
        <v>372.7080000000001</v>
      </c>
    </row>
    <row r="200" spans="1:11" s="64" customFormat="1" ht="13.5" customHeight="1">
      <c r="A200" s="19" t="str">
        <f t="shared" si="7"/>
        <v>T-kus MARS 3x400/60</v>
      </c>
      <c r="B200" s="34">
        <v>1630061</v>
      </c>
      <c r="C200" s="33" t="s">
        <v>184</v>
      </c>
      <c r="D200" s="35" t="s">
        <v>180</v>
      </c>
      <c r="E200" s="28">
        <v>300</v>
      </c>
      <c r="F200" s="28">
        <v>60</v>
      </c>
      <c r="G200" s="28"/>
      <c r="H200" s="29" t="s">
        <v>138</v>
      </c>
      <c r="I200" s="66" t="s">
        <v>406</v>
      </c>
      <c r="J200" s="77">
        <f>K200/30.126</f>
        <v>14.035052778331009</v>
      </c>
      <c r="K200" s="70">
        <v>422.82</v>
      </c>
    </row>
    <row r="201" spans="1:11" s="64" customFormat="1" ht="13.5" customHeight="1">
      <c r="A201" s="19" t="str">
        <f t="shared" si="7"/>
        <v>T-kus MARS 3x500/60</v>
      </c>
      <c r="B201" s="34">
        <v>1640061</v>
      </c>
      <c r="C201" s="33" t="s">
        <v>184</v>
      </c>
      <c r="D201" s="35" t="s">
        <v>181</v>
      </c>
      <c r="E201" s="28">
        <v>400</v>
      </c>
      <c r="F201" s="28">
        <v>60</v>
      </c>
      <c r="G201" s="28"/>
      <c r="H201" s="29" t="s">
        <v>138</v>
      </c>
      <c r="I201" s="66" t="s">
        <v>407</v>
      </c>
      <c r="J201" s="77">
        <f>K201/30.126</f>
        <v>17.38787094204342</v>
      </c>
      <c r="K201" s="70">
        <v>523.8270000000001</v>
      </c>
    </row>
    <row r="202" spans="1:11" s="64" customFormat="1" ht="13.5" customHeight="1">
      <c r="A202" s="19" t="str">
        <f t="shared" si="7"/>
        <v>T-kus MARS 3x125/100</v>
      </c>
      <c r="B202" s="34">
        <v>1650061</v>
      </c>
      <c r="C202" s="33" t="s">
        <v>184</v>
      </c>
      <c r="D202" s="35" t="s">
        <v>182</v>
      </c>
      <c r="E202" s="28">
        <v>500</v>
      </c>
      <c r="F202" s="28">
        <v>60</v>
      </c>
      <c r="G202" s="28"/>
      <c r="H202" s="29" t="s">
        <v>138</v>
      </c>
      <c r="I202" s="66" t="s">
        <v>408</v>
      </c>
      <c r="J202" s="77">
        <f>K202/30.126</f>
        <v>20.740689105755827</v>
      </c>
      <c r="K202" s="70">
        <v>624.8340000000001</v>
      </c>
    </row>
    <row r="203" spans="1:11" s="64" customFormat="1" ht="13.5" customHeight="1">
      <c r="A203" s="19" t="str">
        <f>CONCATENATE(C252," ","MARS"," ",D252)</f>
        <v>T-kus MARS 3x250/100</v>
      </c>
      <c r="B203" s="34">
        <v>1112561</v>
      </c>
      <c r="C203" s="33" t="s">
        <v>184</v>
      </c>
      <c r="D203" s="35" t="s">
        <v>11</v>
      </c>
      <c r="E203" s="28">
        <v>125</v>
      </c>
      <c r="F203" s="28">
        <v>100</v>
      </c>
      <c r="G203" s="28"/>
      <c r="H203" s="29" t="s">
        <v>138</v>
      </c>
      <c r="I203" s="66" t="s">
        <v>409</v>
      </c>
      <c r="J203" s="77">
        <f>K203/30.126</f>
        <v>10.864170483967339</v>
      </c>
      <c r="K203" s="70">
        <v>327.29400000000004</v>
      </c>
    </row>
    <row r="204" spans="1:11" s="64" customFormat="1" ht="13.5" customHeight="1">
      <c r="A204" s="19" t="str">
        <f>CONCATENATE(C253," ","MARS"," ",D253)</f>
        <v>T-kus MARS 3x300/100</v>
      </c>
      <c r="B204" s="34">
        <v>1115061</v>
      </c>
      <c r="C204" s="33" t="s">
        <v>184</v>
      </c>
      <c r="D204" s="35" t="s">
        <v>183</v>
      </c>
      <c r="E204" s="28">
        <v>150</v>
      </c>
      <c r="F204" s="28">
        <v>100</v>
      </c>
      <c r="G204" s="28"/>
      <c r="H204" s="29" t="s">
        <v>138</v>
      </c>
      <c r="I204" s="66" t="s">
        <v>410</v>
      </c>
      <c r="J204" s="77">
        <f>K204/30.126</f>
        <v>11.721868153754235</v>
      </c>
      <c r="K204" s="70">
        <v>353.1330000000001</v>
      </c>
    </row>
    <row r="205" spans="1:11" s="64" customFormat="1" ht="13.5" customHeight="1">
      <c r="A205" s="19" t="str">
        <f>CONCATENATE(C254," ","MARS"," ",D254)</f>
        <v>T-kus MARS 3x400/100</v>
      </c>
      <c r="B205" s="34">
        <v>1120061</v>
      </c>
      <c r="C205" s="33" t="s">
        <v>184</v>
      </c>
      <c r="D205" s="35" t="s">
        <v>13</v>
      </c>
      <c r="E205" s="28">
        <v>200</v>
      </c>
      <c r="F205" s="28">
        <v>100</v>
      </c>
      <c r="G205" s="28"/>
      <c r="H205" s="29" t="s">
        <v>138</v>
      </c>
      <c r="I205" s="66" t="s">
        <v>411</v>
      </c>
      <c r="J205" s="77">
        <f>K205/30.126</f>
        <v>13.38528181637124</v>
      </c>
      <c r="K205" s="70">
        <v>403.245</v>
      </c>
    </row>
    <row r="206" spans="1:11" s="64" customFormat="1" ht="13.5" customHeight="1">
      <c r="A206" s="19" t="str">
        <f>CONCATENATE(C255," ","MARS"," ",D255)</f>
        <v>T-kus MARS 3x500/100</v>
      </c>
      <c r="B206" s="34">
        <v>1125061</v>
      </c>
      <c r="C206" s="33" t="s">
        <v>184</v>
      </c>
      <c r="D206" s="35" t="s">
        <v>15</v>
      </c>
      <c r="E206" s="28">
        <v>250</v>
      </c>
      <c r="F206" s="28">
        <v>100</v>
      </c>
      <c r="G206" s="28"/>
      <c r="H206" s="29" t="s">
        <v>138</v>
      </c>
      <c r="I206" s="66" t="s">
        <v>412</v>
      </c>
      <c r="J206" s="77">
        <f>K206/30.126</f>
        <v>15.07468631746664</v>
      </c>
      <c r="K206" s="70">
        <v>454.14</v>
      </c>
    </row>
    <row r="207" spans="1:11" s="64" customFormat="1" ht="13.5" customHeight="1">
      <c r="A207" s="19" t="str">
        <f>CONCATENATE(C256," ","MARS"," ",D256)</f>
        <v>Kryt T-kus MARS 3x62</v>
      </c>
      <c r="B207" s="34">
        <v>1130061</v>
      </c>
      <c r="C207" s="33" t="s">
        <v>184</v>
      </c>
      <c r="D207" s="35" t="s">
        <v>17</v>
      </c>
      <c r="E207" s="28">
        <v>300</v>
      </c>
      <c r="F207" s="28">
        <v>100</v>
      </c>
      <c r="G207" s="28"/>
      <c r="H207" s="29" t="s">
        <v>138</v>
      </c>
      <c r="I207" s="66" t="s">
        <v>413</v>
      </c>
      <c r="J207" s="77">
        <f>K207/30.126</f>
        <v>16.73809998008365</v>
      </c>
      <c r="K207" s="70">
        <v>504.25200000000007</v>
      </c>
    </row>
    <row r="208" spans="1:11" s="64" customFormat="1" ht="13.5" customHeight="1">
      <c r="A208" s="19" t="str">
        <f>CONCATENATE(C258," ","MARS"," ",D258)</f>
        <v>Kryt T-kus MARS 3x100</v>
      </c>
      <c r="B208" s="34">
        <v>1140061</v>
      </c>
      <c r="C208" s="33" t="s">
        <v>184</v>
      </c>
      <c r="D208" s="35" t="s">
        <v>19</v>
      </c>
      <c r="E208" s="28">
        <v>400</v>
      </c>
      <c r="F208" s="28">
        <v>100</v>
      </c>
      <c r="G208" s="28"/>
      <c r="H208" s="29" t="s">
        <v>138</v>
      </c>
      <c r="I208" s="66" t="s">
        <v>414</v>
      </c>
      <c r="J208" s="77">
        <f>K208/30.126</f>
        <v>20.064927305317667</v>
      </c>
      <c r="K208" s="70">
        <v>604.4760000000001</v>
      </c>
    </row>
    <row r="209" spans="1:11" s="64" customFormat="1" ht="13.5" customHeight="1">
      <c r="A209" s="19" t="str">
        <f>CONCATENATE(C259," ","MARS"," ",D259)</f>
        <v>Kryt T-kus MARS 3x125</v>
      </c>
      <c r="B209" s="34">
        <v>1150061</v>
      </c>
      <c r="C209" s="33" t="s">
        <v>184</v>
      </c>
      <c r="D209" s="35" t="s">
        <v>21</v>
      </c>
      <c r="E209" s="28">
        <v>500</v>
      </c>
      <c r="F209" s="28">
        <v>100</v>
      </c>
      <c r="G209" s="28"/>
      <c r="H209" s="29" t="s">
        <v>138</v>
      </c>
      <c r="I209" s="66" t="s">
        <v>415</v>
      </c>
      <c r="J209" s="77">
        <f>K209/30.126</f>
        <v>23.417745469030073</v>
      </c>
      <c r="K209" s="70">
        <v>705.4830000000001</v>
      </c>
    </row>
    <row r="210" spans="1:11" s="64" customFormat="1" ht="13.5" customHeight="1">
      <c r="A210" s="19"/>
      <c r="B210" s="34">
        <v>1562901</v>
      </c>
      <c r="C210" s="33" t="s">
        <v>186</v>
      </c>
      <c r="D210" s="35" t="s">
        <v>23</v>
      </c>
      <c r="E210" s="28">
        <v>62</v>
      </c>
      <c r="F210" s="28">
        <v>50</v>
      </c>
      <c r="G210" s="28"/>
      <c r="H210" s="29" t="s">
        <v>138</v>
      </c>
      <c r="I210" s="66" t="s">
        <v>416</v>
      </c>
      <c r="J210" s="77">
        <f>K210/30.126</f>
        <v>3.300836486755627</v>
      </c>
      <c r="K210" s="70">
        <v>99.44100000000002</v>
      </c>
    </row>
    <row r="211" spans="1:11" s="64" customFormat="1" ht="13.5" customHeight="1">
      <c r="A211" s="19"/>
      <c r="B211" s="34">
        <v>1512591</v>
      </c>
      <c r="C211" s="33" t="s">
        <v>186</v>
      </c>
      <c r="D211" s="35" t="s">
        <v>168</v>
      </c>
      <c r="E211" s="28">
        <v>125</v>
      </c>
      <c r="F211" s="28">
        <v>50</v>
      </c>
      <c r="G211" s="28"/>
      <c r="H211" s="29" t="s">
        <v>138</v>
      </c>
      <c r="I211" s="66" t="s">
        <v>417</v>
      </c>
      <c r="J211" s="77">
        <f>K211/30.126</f>
        <v>4.574387572196774</v>
      </c>
      <c r="K211" s="70">
        <v>137.80800000000002</v>
      </c>
    </row>
    <row r="212" spans="1:11" s="64" customFormat="1" ht="13.5" customHeight="1">
      <c r="A212" s="19"/>
      <c r="B212" s="34">
        <v>1515091</v>
      </c>
      <c r="C212" s="33" t="s">
        <v>186</v>
      </c>
      <c r="D212" s="35" t="s">
        <v>169</v>
      </c>
      <c r="E212" s="28">
        <v>150</v>
      </c>
      <c r="F212" s="28">
        <v>50</v>
      </c>
      <c r="G212" s="28"/>
      <c r="H212" s="29" t="s">
        <v>138</v>
      </c>
      <c r="I212" s="66" t="s">
        <v>418</v>
      </c>
      <c r="J212" s="77">
        <f>K212/30.126</f>
        <v>5.0942043417645895</v>
      </c>
      <c r="K212" s="70">
        <v>153.46800000000002</v>
      </c>
    </row>
    <row r="213" spans="1:11" s="64" customFormat="1" ht="13.5" customHeight="1">
      <c r="A213" s="19"/>
      <c r="B213" s="34">
        <v>1520091</v>
      </c>
      <c r="C213" s="33" t="s">
        <v>186</v>
      </c>
      <c r="D213" s="35" t="s">
        <v>170</v>
      </c>
      <c r="E213" s="28">
        <v>200</v>
      </c>
      <c r="F213" s="28">
        <v>50</v>
      </c>
      <c r="G213" s="28"/>
      <c r="H213" s="29" t="s">
        <v>138</v>
      </c>
      <c r="I213" s="66" t="s">
        <v>419</v>
      </c>
      <c r="J213" s="77">
        <f>K213/30.126</f>
        <v>6.081856203943438</v>
      </c>
      <c r="K213" s="70">
        <v>183.22200000000004</v>
      </c>
    </row>
    <row r="214" spans="1:11" s="64" customFormat="1" ht="13.5" customHeight="1">
      <c r="A214" s="19"/>
      <c r="B214" s="34">
        <v>1525091</v>
      </c>
      <c r="C214" s="33" t="s">
        <v>186</v>
      </c>
      <c r="D214" s="35" t="s">
        <v>171</v>
      </c>
      <c r="E214" s="28">
        <v>250</v>
      </c>
      <c r="F214" s="28">
        <v>50</v>
      </c>
      <c r="G214" s="28"/>
      <c r="H214" s="29" t="s">
        <v>138</v>
      </c>
      <c r="I214" s="66" t="s">
        <v>420</v>
      </c>
      <c r="J214" s="77">
        <f>K214/30.126</f>
        <v>7.095498904600678</v>
      </c>
      <c r="K214" s="70">
        <v>213.75900000000004</v>
      </c>
    </row>
    <row r="215" spans="1:11" s="64" customFormat="1" ht="13.5" customHeight="1">
      <c r="A215" s="19"/>
      <c r="B215" s="34">
        <v>1530091</v>
      </c>
      <c r="C215" s="33" t="s">
        <v>186</v>
      </c>
      <c r="D215" s="35" t="s">
        <v>172</v>
      </c>
      <c r="E215" s="28">
        <v>300</v>
      </c>
      <c r="F215" s="28">
        <v>50</v>
      </c>
      <c r="G215" s="28"/>
      <c r="H215" s="29" t="s">
        <v>138</v>
      </c>
      <c r="I215" s="66" t="s">
        <v>421</v>
      </c>
      <c r="J215" s="77">
        <f>K215/30.126</f>
        <v>8.10914160525792</v>
      </c>
      <c r="K215" s="70">
        <v>244.29600000000008</v>
      </c>
    </row>
    <row r="216" spans="1:11" s="64" customFormat="1" ht="13.5" customHeight="1">
      <c r="A216" s="19"/>
      <c r="B216" s="34">
        <v>1540091</v>
      </c>
      <c r="C216" s="33" t="s">
        <v>186</v>
      </c>
      <c r="D216" s="35" t="s">
        <v>173</v>
      </c>
      <c r="E216" s="28">
        <v>400</v>
      </c>
      <c r="F216" s="28">
        <v>50</v>
      </c>
      <c r="G216" s="28"/>
      <c r="H216" s="29" t="s">
        <v>138</v>
      </c>
      <c r="I216" s="66" t="s">
        <v>422</v>
      </c>
      <c r="J216" s="77">
        <f>K216/30.126</f>
        <v>10.162417845050788</v>
      </c>
      <c r="K216" s="70">
        <v>306.1530000000001</v>
      </c>
    </row>
    <row r="217" spans="1:11" s="64" customFormat="1" ht="13.5" customHeight="1">
      <c r="A217" s="19"/>
      <c r="B217" s="34">
        <v>1550091</v>
      </c>
      <c r="C217" s="33" t="s">
        <v>186</v>
      </c>
      <c r="D217" s="35" t="s">
        <v>174</v>
      </c>
      <c r="E217" s="28">
        <v>500</v>
      </c>
      <c r="F217" s="28">
        <v>50</v>
      </c>
      <c r="G217" s="28"/>
      <c r="H217" s="29" t="s">
        <v>138</v>
      </c>
      <c r="I217" s="66" t="s">
        <v>423</v>
      </c>
      <c r="J217" s="77">
        <f>K217/30.126</f>
        <v>12.189703246365267</v>
      </c>
      <c r="K217" s="70">
        <v>367.2270000000001</v>
      </c>
    </row>
    <row r="218" spans="1:11" s="64" customFormat="1" ht="13.5" customHeight="1">
      <c r="A218" s="19"/>
      <c r="B218" s="34">
        <v>1670901</v>
      </c>
      <c r="C218" s="33" t="s">
        <v>186</v>
      </c>
      <c r="D218" s="35" t="s">
        <v>175</v>
      </c>
      <c r="E218" s="28">
        <v>70</v>
      </c>
      <c r="F218" s="28">
        <v>60</v>
      </c>
      <c r="G218" s="28"/>
      <c r="H218" s="29" t="s">
        <v>138</v>
      </c>
      <c r="I218" s="66" t="s">
        <v>424</v>
      </c>
      <c r="J218" s="77">
        <f>K218/30.126</f>
        <v>3.872634933280224</v>
      </c>
      <c r="K218" s="70">
        <v>116.66700000000003</v>
      </c>
    </row>
    <row r="219" spans="1:11" s="64" customFormat="1" ht="13.5" customHeight="1">
      <c r="A219" s="19"/>
      <c r="B219" s="34">
        <v>1610091</v>
      </c>
      <c r="C219" s="33" t="s">
        <v>186</v>
      </c>
      <c r="D219" s="35" t="s">
        <v>176</v>
      </c>
      <c r="E219" s="28">
        <v>100</v>
      </c>
      <c r="F219" s="28">
        <v>60</v>
      </c>
      <c r="G219" s="28"/>
      <c r="H219" s="29" t="s">
        <v>138</v>
      </c>
      <c r="I219" s="66" t="s">
        <v>425</v>
      </c>
      <c r="J219" s="77">
        <f>K219/30.126</f>
        <v>4.4704242182832115</v>
      </c>
      <c r="K219" s="70">
        <v>134.67600000000004</v>
      </c>
    </row>
    <row r="220" spans="1:11" s="64" customFormat="1" ht="13.5" customHeight="1">
      <c r="A220" s="19"/>
      <c r="B220" s="34">
        <v>1615091</v>
      </c>
      <c r="C220" s="33" t="s">
        <v>186</v>
      </c>
      <c r="D220" s="35" t="s">
        <v>177</v>
      </c>
      <c r="E220" s="28">
        <v>150</v>
      </c>
      <c r="F220" s="28">
        <v>60</v>
      </c>
      <c r="G220" s="28"/>
      <c r="H220" s="29" t="s">
        <v>138</v>
      </c>
      <c r="I220" s="66" t="s">
        <v>426</v>
      </c>
      <c r="J220" s="77">
        <f>K220/30.126</f>
        <v>5.48406691894045</v>
      </c>
      <c r="K220" s="70">
        <v>165.21300000000002</v>
      </c>
    </row>
    <row r="221" spans="1:11" s="64" customFormat="1" ht="13.5" customHeight="1">
      <c r="A221" s="19"/>
      <c r="B221" s="34">
        <v>1620091</v>
      </c>
      <c r="C221" s="33" t="s">
        <v>186</v>
      </c>
      <c r="D221" s="35" t="s">
        <v>178</v>
      </c>
      <c r="E221" s="28">
        <v>200</v>
      </c>
      <c r="F221" s="28">
        <v>60</v>
      </c>
      <c r="G221" s="28"/>
      <c r="H221" s="29" t="s">
        <v>138</v>
      </c>
      <c r="I221" s="66" t="s">
        <v>427</v>
      </c>
      <c r="J221" s="77">
        <f>K221/30.126</f>
        <v>6.497709619597689</v>
      </c>
      <c r="K221" s="70">
        <v>195.75</v>
      </c>
    </row>
    <row r="222" spans="1:11" s="64" customFormat="1" ht="13.5" customHeight="1">
      <c r="A222" s="19"/>
      <c r="B222" s="34">
        <v>1625091</v>
      </c>
      <c r="C222" s="33" t="s">
        <v>186</v>
      </c>
      <c r="D222" s="35" t="s">
        <v>179</v>
      </c>
      <c r="E222" s="28">
        <v>250</v>
      </c>
      <c r="F222" s="28">
        <v>60</v>
      </c>
      <c r="G222" s="28"/>
      <c r="H222" s="29" t="s">
        <v>138</v>
      </c>
      <c r="I222" s="66" t="s">
        <v>428</v>
      </c>
      <c r="J222" s="77">
        <f>K222/30.126</f>
        <v>7.48536148177654</v>
      </c>
      <c r="K222" s="70">
        <v>225.50400000000005</v>
      </c>
    </row>
    <row r="223" spans="1:11" s="64" customFormat="1" ht="13.5" customHeight="1">
      <c r="A223" s="19"/>
      <c r="B223" s="34">
        <v>1630091</v>
      </c>
      <c r="C223" s="33" t="s">
        <v>186</v>
      </c>
      <c r="D223" s="35" t="s">
        <v>180</v>
      </c>
      <c r="E223" s="28">
        <v>300</v>
      </c>
      <c r="F223" s="28">
        <v>60</v>
      </c>
      <c r="G223" s="28"/>
      <c r="H223" s="29" t="s">
        <v>138</v>
      </c>
      <c r="I223" s="66" t="s">
        <v>429</v>
      </c>
      <c r="J223" s="77">
        <f>K223/30.126</f>
        <v>8.524995020912169</v>
      </c>
      <c r="K223" s="70">
        <v>256.824</v>
      </c>
    </row>
    <row r="224" spans="1:11" s="64" customFormat="1" ht="13.5" customHeight="1">
      <c r="A224" s="19"/>
      <c r="B224" s="34">
        <v>1640091</v>
      </c>
      <c r="C224" s="33" t="s">
        <v>186</v>
      </c>
      <c r="D224" s="35" t="s">
        <v>181</v>
      </c>
      <c r="E224" s="28">
        <v>400</v>
      </c>
      <c r="F224" s="28">
        <v>60</v>
      </c>
      <c r="G224" s="28"/>
      <c r="H224" s="29" t="s">
        <v>138</v>
      </c>
      <c r="I224" s="66" t="s">
        <v>430</v>
      </c>
      <c r="J224" s="77">
        <f>K224/30.126</f>
        <v>10.552280422226648</v>
      </c>
      <c r="K224" s="70">
        <v>317.898</v>
      </c>
    </row>
    <row r="225" spans="1:11" s="64" customFormat="1" ht="13.5" customHeight="1">
      <c r="A225" s="19"/>
      <c r="B225" s="34">
        <v>1650091</v>
      </c>
      <c r="C225" s="33" t="s">
        <v>186</v>
      </c>
      <c r="D225" s="35" t="s">
        <v>182</v>
      </c>
      <c r="E225" s="28">
        <v>500</v>
      </c>
      <c r="F225" s="28">
        <v>60</v>
      </c>
      <c r="G225" s="28"/>
      <c r="H225" s="29" t="s">
        <v>138</v>
      </c>
      <c r="I225" s="66" t="s">
        <v>431</v>
      </c>
      <c r="J225" s="77">
        <f>K225/30.126</f>
        <v>12.579565823541127</v>
      </c>
      <c r="K225" s="70">
        <v>378.97200000000004</v>
      </c>
    </row>
    <row r="226" spans="1:11" s="64" customFormat="1" ht="13.5" customHeight="1">
      <c r="A226" s="19"/>
      <c r="B226" s="34">
        <v>1112591</v>
      </c>
      <c r="C226" s="33" t="s">
        <v>186</v>
      </c>
      <c r="D226" s="35" t="s">
        <v>11</v>
      </c>
      <c r="E226" s="28">
        <v>125</v>
      </c>
      <c r="F226" s="28">
        <v>100</v>
      </c>
      <c r="G226" s="28"/>
      <c r="H226" s="29" t="s">
        <v>138</v>
      </c>
      <c r="I226" s="66" t="s">
        <v>432</v>
      </c>
      <c r="J226" s="77">
        <f>K226/30.126</f>
        <v>6.601672973511254</v>
      </c>
      <c r="K226" s="70">
        <v>198.88200000000003</v>
      </c>
    </row>
    <row r="227" spans="1:11" s="64" customFormat="1" ht="13.5" customHeight="1">
      <c r="A227" s="19"/>
      <c r="B227" s="34">
        <v>1115091</v>
      </c>
      <c r="C227" s="33" t="s">
        <v>186</v>
      </c>
      <c r="D227" s="35" t="s">
        <v>183</v>
      </c>
      <c r="E227" s="28">
        <v>150</v>
      </c>
      <c r="F227" s="28">
        <v>100</v>
      </c>
      <c r="G227" s="28"/>
      <c r="H227" s="29" t="s">
        <v>138</v>
      </c>
      <c r="I227" s="66" t="s">
        <v>433</v>
      </c>
      <c r="J227" s="77">
        <f>K227/30.126</f>
        <v>7.121489743079069</v>
      </c>
      <c r="K227" s="70">
        <v>214.54200000000003</v>
      </c>
    </row>
    <row r="228" spans="1:11" s="64" customFormat="1" ht="13.5" customHeight="1">
      <c r="A228" s="19"/>
      <c r="B228" s="34">
        <v>1120091</v>
      </c>
      <c r="C228" s="33" t="s">
        <v>186</v>
      </c>
      <c r="D228" s="35" t="s">
        <v>13</v>
      </c>
      <c r="E228" s="28">
        <v>200</v>
      </c>
      <c r="F228" s="28">
        <v>100</v>
      </c>
      <c r="G228" s="28"/>
      <c r="H228" s="29" t="s">
        <v>138</v>
      </c>
      <c r="I228" s="66" t="s">
        <v>434</v>
      </c>
      <c r="J228" s="77">
        <f>K228/30.126</f>
        <v>8.10914160525792</v>
      </c>
      <c r="K228" s="70">
        <v>244.29600000000008</v>
      </c>
    </row>
    <row r="229" spans="1:11" s="64" customFormat="1" ht="13.5" customHeight="1">
      <c r="A229" s="19"/>
      <c r="B229" s="34">
        <v>1125391</v>
      </c>
      <c r="C229" s="33" t="s">
        <v>186</v>
      </c>
      <c r="D229" s="35" t="s">
        <v>15</v>
      </c>
      <c r="E229" s="28">
        <v>250</v>
      </c>
      <c r="F229" s="28">
        <v>100</v>
      </c>
      <c r="G229" s="28"/>
      <c r="H229" s="29" t="s">
        <v>138</v>
      </c>
      <c r="I229" s="66" t="s">
        <v>435</v>
      </c>
      <c r="J229" s="77">
        <f>K229/30.126</f>
        <v>9.148775144393548</v>
      </c>
      <c r="K229" s="70">
        <v>275.61600000000004</v>
      </c>
    </row>
    <row r="230" spans="1:11" s="64" customFormat="1" ht="13.5" customHeight="1">
      <c r="A230" s="19"/>
      <c r="B230" s="34">
        <v>1130391</v>
      </c>
      <c r="C230" s="33" t="s">
        <v>186</v>
      </c>
      <c r="D230" s="35" t="s">
        <v>17</v>
      </c>
      <c r="E230" s="28">
        <v>300</v>
      </c>
      <c r="F230" s="28">
        <v>100</v>
      </c>
      <c r="G230" s="28"/>
      <c r="H230" s="29" t="s">
        <v>138</v>
      </c>
      <c r="I230" s="66" t="s">
        <v>436</v>
      </c>
      <c r="J230" s="77">
        <f>K230/30.126</f>
        <v>10.162417845050788</v>
      </c>
      <c r="K230" s="70">
        <v>306.1530000000001</v>
      </c>
    </row>
    <row r="231" spans="1:11" s="64" customFormat="1" ht="13.5" customHeight="1">
      <c r="A231" s="19"/>
      <c r="B231" s="34">
        <v>1140391</v>
      </c>
      <c r="C231" s="33" t="s">
        <v>186</v>
      </c>
      <c r="D231" s="35" t="s">
        <v>19</v>
      </c>
      <c r="E231" s="28">
        <v>400</v>
      </c>
      <c r="F231" s="28">
        <v>100</v>
      </c>
      <c r="G231" s="28"/>
      <c r="H231" s="29" t="s">
        <v>138</v>
      </c>
      <c r="I231" s="66" t="s">
        <v>437</v>
      </c>
      <c r="J231" s="77">
        <f>K231/30.126</f>
        <v>12.189703246365267</v>
      </c>
      <c r="K231" s="70">
        <v>367.2270000000001</v>
      </c>
    </row>
    <row r="232" spans="1:11" s="64" customFormat="1" ht="13.5" customHeight="1">
      <c r="A232" s="19"/>
      <c r="B232" s="34">
        <v>1150391</v>
      </c>
      <c r="C232" s="33" t="s">
        <v>186</v>
      </c>
      <c r="D232" s="35" t="s">
        <v>21</v>
      </c>
      <c r="E232" s="28">
        <v>500</v>
      </c>
      <c r="F232" s="28">
        <v>100</v>
      </c>
      <c r="G232" s="28"/>
      <c r="H232" s="29" t="s">
        <v>138</v>
      </c>
      <c r="I232" s="66" t="s">
        <v>438</v>
      </c>
      <c r="J232" s="77">
        <f>K232/30.126</f>
        <v>14.216988647679749</v>
      </c>
      <c r="K232" s="70">
        <v>428.3010000000001</v>
      </c>
    </row>
    <row r="233" spans="1:11" s="64" customFormat="1" ht="13.5" customHeight="1">
      <c r="A233" s="19" t="str">
        <f>CONCATENATE(C301," ","MARS"," ",D301)</f>
        <v>Kríž MARS 4x400/100</v>
      </c>
      <c r="B233" s="28">
        <v>1434028</v>
      </c>
      <c r="C233" s="33" t="s">
        <v>127</v>
      </c>
      <c r="D233" s="27" t="s">
        <v>156</v>
      </c>
      <c r="E233" s="28">
        <v>40</v>
      </c>
      <c r="F233" s="28">
        <v>20</v>
      </c>
      <c r="G233" s="28"/>
      <c r="H233" s="29" t="s">
        <v>138</v>
      </c>
      <c r="I233" s="66" t="s">
        <v>439</v>
      </c>
      <c r="J233" s="77">
        <f>K233/30.126</f>
        <v>3.612726548496316</v>
      </c>
      <c r="K233" s="70">
        <v>108.83700000000002</v>
      </c>
    </row>
    <row r="234" spans="1:11" s="64" customFormat="1" ht="13.5" customHeight="1">
      <c r="A234" s="19" t="str">
        <f>CONCATENATE(C302," ","MARS"," ",D302)</f>
        <v>Kríž MARS 4x500/100</v>
      </c>
      <c r="B234" s="28">
        <v>1536258</v>
      </c>
      <c r="C234" s="33" t="s">
        <v>127</v>
      </c>
      <c r="D234" s="27" t="s">
        <v>24</v>
      </c>
      <c r="E234" s="28">
        <v>62</v>
      </c>
      <c r="F234" s="28">
        <v>50</v>
      </c>
      <c r="G234" s="28"/>
      <c r="H234" s="29" t="s">
        <v>138</v>
      </c>
      <c r="I234" s="66" t="s">
        <v>440</v>
      </c>
      <c r="J234" s="77">
        <f>K234/30.126</f>
        <v>4.75632344154551</v>
      </c>
      <c r="K234" s="70">
        <v>143.28900000000002</v>
      </c>
    </row>
    <row r="235" spans="1:11" s="64" customFormat="1" ht="13.5" customHeight="1">
      <c r="A235" s="19" t="str">
        <f>CONCATENATE(C303," ","MARS"," ",D303)</f>
        <v>Kryt kríža MARS   4x62</v>
      </c>
      <c r="B235" s="28">
        <v>1531258</v>
      </c>
      <c r="C235" s="33" t="s">
        <v>127</v>
      </c>
      <c r="D235" s="27" t="s">
        <v>26</v>
      </c>
      <c r="E235" s="28">
        <v>125</v>
      </c>
      <c r="F235" s="28">
        <v>50</v>
      </c>
      <c r="G235" s="28"/>
      <c r="H235" s="29" t="s">
        <v>138</v>
      </c>
      <c r="I235" s="66" t="s">
        <v>441</v>
      </c>
      <c r="J235" s="77">
        <f>K235/30.126</f>
        <v>5.14618601872137</v>
      </c>
      <c r="K235" s="70">
        <v>155.03400000000002</v>
      </c>
    </row>
    <row r="236" spans="1:11" s="64" customFormat="1" ht="13.5" customHeight="1">
      <c r="A236" s="19" t="str">
        <f>CONCATENATE(C305," ","MARS"," ",D305)</f>
        <v>Kryt kríža MARS   4x100</v>
      </c>
      <c r="B236" s="28">
        <v>1532001</v>
      </c>
      <c r="C236" s="33" t="s">
        <v>127</v>
      </c>
      <c r="D236" s="27" t="s">
        <v>28</v>
      </c>
      <c r="E236" s="28">
        <v>200</v>
      </c>
      <c r="F236" s="28">
        <v>50</v>
      </c>
      <c r="G236" s="28"/>
      <c r="H236" s="29" t="s">
        <v>138</v>
      </c>
      <c r="I236" s="66" t="s">
        <v>442</v>
      </c>
      <c r="J236" s="77">
        <f>K236/30.126</f>
        <v>8.10914160525792</v>
      </c>
      <c r="K236" s="70">
        <v>244.29600000000008</v>
      </c>
    </row>
    <row r="237" spans="1:11" s="64" customFormat="1" ht="13.5" customHeight="1">
      <c r="A237" s="19" t="str">
        <f>CONCATENATE(C306," ","MARS"," ",D306)</f>
        <v>Kryt kríža MARS   4x125</v>
      </c>
      <c r="B237" s="28">
        <v>1532501</v>
      </c>
      <c r="C237" s="33" t="s">
        <v>127</v>
      </c>
      <c r="D237" s="27" t="s">
        <v>30</v>
      </c>
      <c r="E237" s="28">
        <v>250</v>
      </c>
      <c r="F237" s="28">
        <v>50</v>
      </c>
      <c r="G237" s="28"/>
      <c r="H237" s="29" t="s">
        <v>138</v>
      </c>
      <c r="I237" s="66" t="s">
        <v>443</v>
      </c>
      <c r="J237" s="77">
        <f>K237/30.126</f>
        <v>11.332005576578371</v>
      </c>
      <c r="K237" s="70">
        <v>341.38800000000003</v>
      </c>
    </row>
    <row r="238" spans="1:11" s="64" customFormat="1" ht="13.5" customHeight="1">
      <c r="A238" s="19" t="str">
        <f>CONCATENATE(C307," ","MARS"," ",D307)</f>
        <v>Kryt kríža MARS   4x150</v>
      </c>
      <c r="B238" s="28">
        <v>1533001</v>
      </c>
      <c r="C238" s="33" t="s">
        <v>127</v>
      </c>
      <c r="D238" s="27" t="s">
        <v>32</v>
      </c>
      <c r="E238" s="28">
        <v>300</v>
      </c>
      <c r="F238" s="28">
        <v>50</v>
      </c>
      <c r="G238" s="28"/>
      <c r="H238" s="29" t="s">
        <v>138</v>
      </c>
      <c r="I238" s="66" t="s">
        <v>444</v>
      </c>
      <c r="J238" s="77">
        <f>K238/30.126</f>
        <v>13.255327623979285</v>
      </c>
      <c r="K238" s="70">
        <v>399.33</v>
      </c>
    </row>
    <row r="239" spans="1:11" s="64" customFormat="1" ht="13.5" customHeight="1">
      <c r="A239" s="19" t="str">
        <f>CONCATENATE(C308," ","MARS"," ",D308)</f>
        <v>Kryt kríža MARS   4x200</v>
      </c>
      <c r="B239" s="28">
        <v>1534001</v>
      </c>
      <c r="C239" s="33" t="s">
        <v>127</v>
      </c>
      <c r="D239" s="27" t="s">
        <v>34</v>
      </c>
      <c r="E239" s="28">
        <v>400</v>
      </c>
      <c r="F239" s="28">
        <v>50</v>
      </c>
      <c r="G239" s="28"/>
      <c r="H239" s="29" t="s">
        <v>138</v>
      </c>
      <c r="I239" s="66" t="s">
        <v>445</v>
      </c>
      <c r="J239" s="77">
        <f>K239/30.126</f>
        <v>15.334594702250548</v>
      </c>
      <c r="K239" s="70">
        <v>461.97</v>
      </c>
    </row>
    <row r="240" spans="1:11" s="64" customFormat="1" ht="13.5" customHeight="1">
      <c r="A240" s="19" t="str">
        <f>CONCATENATE(C309," ","MARS"," ",D309)</f>
        <v>Kryt kríža MARS   4x250</v>
      </c>
      <c r="B240" s="28">
        <v>1535001</v>
      </c>
      <c r="C240" s="33" t="s">
        <v>127</v>
      </c>
      <c r="D240" s="27" t="s">
        <v>36</v>
      </c>
      <c r="E240" s="28">
        <v>500</v>
      </c>
      <c r="F240" s="28">
        <v>50</v>
      </c>
      <c r="G240" s="28"/>
      <c r="H240" s="29" t="s">
        <v>138</v>
      </c>
      <c r="I240" s="66" t="s">
        <v>446</v>
      </c>
      <c r="J240" s="77">
        <f>K240/30.126</f>
        <v>16.634136626170086</v>
      </c>
      <c r="K240" s="70">
        <v>501.12</v>
      </c>
    </row>
    <row r="241" spans="1:11" s="64" customFormat="1" ht="13.5" customHeight="1">
      <c r="A241" s="19"/>
      <c r="B241" s="28">
        <v>1630708</v>
      </c>
      <c r="C241" s="33" t="s">
        <v>127</v>
      </c>
      <c r="D241" s="27" t="s">
        <v>188</v>
      </c>
      <c r="E241" s="28">
        <v>70</v>
      </c>
      <c r="F241" s="28">
        <v>60</v>
      </c>
      <c r="G241" s="28"/>
      <c r="H241" s="29" t="s">
        <v>138</v>
      </c>
      <c r="I241" s="66" t="s">
        <v>447</v>
      </c>
      <c r="J241" s="77">
        <f>K241/30.126</f>
        <v>5.250149372634934</v>
      </c>
      <c r="K241" s="70">
        <v>158.16600000000003</v>
      </c>
    </row>
    <row r="242" spans="1:11" s="64" customFormat="1" ht="13.5" customHeight="1">
      <c r="A242" s="19" t="str">
        <f aca="true" t="shared" si="8" ref="A242:A249">CONCATENATE(C310," ","MARS"," ",D310)</f>
        <v>Kryt kríža MARS   4x300</v>
      </c>
      <c r="B242" s="28">
        <v>1631008</v>
      </c>
      <c r="C242" s="33" t="s">
        <v>127</v>
      </c>
      <c r="D242" s="27" t="s">
        <v>40</v>
      </c>
      <c r="E242" s="28">
        <v>100</v>
      </c>
      <c r="F242" s="28">
        <v>60</v>
      </c>
      <c r="G242" s="28"/>
      <c r="H242" s="29" t="s">
        <v>138</v>
      </c>
      <c r="I242" s="66" t="s">
        <v>448</v>
      </c>
      <c r="J242" s="77">
        <f>K242/30.126</f>
        <v>5.48406691894045</v>
      </c>
      <c r="K242" s="70">
        <v>165.21300000000002</v>
      </c>
    </row>
    <row r="243" spans="1:11" s="64" customFormat="1" ht="13.5" customHeight="1">
      <c r="A243" s="19" t="str">
        <f t="shared" si="8"/>
        <v>Kryt kríža MARS   4x400</v>
      </c>
      <c r="B243" s="28">
        <v>1631508</v>
      </c>
      <c r="C243" s="33" t="s">
        <v>127</v>
      </c>
      <c r="D243" s="27" t="s">
        <v>42</v>
      </c>
      <c r="E243" s="28">
        <v>150</v>
      </c>
      <c r="F243" s="28">
        <v>60</v>
      </c>
      <c r="G243" s="28"/>
      <c r="H243" s="29" t="s">
        <v>138</v>
      </c>
      <c r="I243" s="66" t="s">
        <v>449</v>
      </c>
      <c r="J243" s="77">
        <f>K243/30.126</f>
        <v>6.107847042421828</v>
      </c>
      <c r="K243" s="70">
        <v>184.005</v>
      </c>
    </row>
    <row r="244" spans="1:11" s="64" customFormat="1" ht="13.5" customHeight="1">
      <c r="A244" s="19" t="str">
        <f t="shared" si="8"/>
        <v>Kryt kríža MARS   4x 500</v>
      </c>
      <c r="B244" s="28">
        <v>1632008</v>
      </c>
      <c r="C244" s="33" t="s">
        <v>127</v>
      </c>
      <c r="D244" s="27" t="s">
        <v>44</v>
      </c>
      <c r="E244" s="28">
        <v>200</v>
      </c>
      <c r="F244" s="28">
        <v>60</v>
      </c>
      <c r="G244" s="28"/>
      <c r="H244" s="29" t="s">
        <v>138</v>
      </c>
      <c r="I244" s="66" t="s">
        <v>450</v>
      </c>
      <c r="J244" s="77">
        <f>K244/30.126</f>
        <v>8.86287592113125</v>
      </c>
      <c r="K244" s="70">
        <v>267.00300000000004</v>
      </c>
    </row>
    <row r="245" spans="1:11" s="64" customFormat="1" ht="13.5" customHeight="1">
      <c r="A245" s="19" t="str">
        <f t="shared" si="8"/>
        <v>Kryt kríža MARS   2x125-2x62</v>
      </c>
      <c r="B245" s="28">
        <v>1632501</v>
      </c>
      <c r="C245" s="33" t="s">
        <v>127</v>
      </c>
      <c r="D245" s="27" t="s">
        <v>46</v>
      </c>
      <c r="E245" s="28">
        <v>250</v>
      </c>
      <c r="F245" s="28">
        <v>60</v>
      </c>
      <c r="G245" s="28"/>
      <c r="H245" s="29" t="s">
        <v>138</v>
      </c>
      <c r="I245" s="66" t="s">
        <v>451</v>
      </c>
      <c r="J245" s="77">
        <f>K245/30.126</f>
        <v>12.007767377016533</v>
      </c>
      <c r="K245" s="70">
        <v>361.7460000000001</v>
      </c>
    </row>
    <row r="246" spans="1:11" s="64" customFormat="1" ht="13.5" customHeight="1">
      <c r="A246" s="19" t="str">
        <f t="shared" si="8"/>
        <v>Kryt kríža MARS   2x250x2x125</v>
      </c>
      <c r="B246" s="28">
        <v>1633001</v>
      </c>
      <c r="C246" s="33" t="s">
        <v>127</v>
      </c>
      <c r="D246" s="27" t="s">
        <v>48</v>
      </c>
      <c r="E246" s="28">
        <v>300</v>
      </c>
      <c r="F246" s="28">
        <v>60</v>
      </c>
      <c r="G246" s="28"/>
      <c r="H246" s="29" t="s">
        <v>138</v>
      </c>
      <c r="I246" s="66" t="s">
        <v>452</v>
      </c>
      <c r="J246" s="77">
        <f>K246/30.126</f>
        <v>13.541226847241589</v>
      </c>
      <c r="K246" s="70">
        <v>407.9430000000001</v>
      </c>
    </row>
    <row r="247" spans="1:11" s="64" customFormat="1" ht="13.5" customHeight="1">
      <c r="A247" s="19" t="str">
        <f t="shared" si="8"/>
        <v>Kryt kríža MARS   2x500x2x250</v>
      </c>
      <c r="B247" s="28">
        <v>1634001</v>
      </c>
      <c r="C247" s="33" t="s">
        <v>127</v>
      </c>
      <c r="D247" s="27" t="s">
        <v>50</v>
      </c>
      <c r="E247" s="28">
        <v>400</v>
      </c>
      <c r="F247" s="28">
        <v>60</v>
      </c>
      <c r="G247" s="28"/>
      <c r="H247" s="29" t="s">
        <v>138</v>
      </c>
      <c r="I247" s="66" t="s">
        <v>453</v>
      </c>
      <c r="J247" s="77">
        <f>K247/30.126</f>
        <v>16.34823740290779</v>
      </c>
      <c r="K247" s="70">
        <v>492.5070000000001</v>
      </c>
    </row>
    <row r="248" spans="1:11" s="64" customFormat="1" ht="13.5" customHeight="1">
      <c r="A248" s="19" t="str">
        <f t="shared" si="8"/>
        <v>Odbočný T-diel  MARS 62/50</v>
      </c>
      <c r="B248" s="28">
        <v>1635001</v>
      </c>
      <c r="C248" s="33" t="s">
        <v>127</v>
      </c>
      <c r="D248" s="27" t="s">
        <v>52</v>
      </c>
      <c r="E248" s="28">
        <v>500</v>
      </c>
      <c r="F248" s="28">
        <v>60</v>
      </c>
      <c r="G248" s="28"/>
      <c r="H248" s="29" t="s">
        <v>138</v>
      </c>
      <c r="I248" s="66" t="s">
        <v>454</v>
      </c>
      <c r="J248" s="77">
        <f>K248/30.126</f>
        <v>17.257916749651468</v>
      </c>
      <c r="K248" s="70">
        <v>519.9120000000001</v>
      </c>
    </row>
    <row r="249" spans="1:11" s="64" customFormat="1" ht="13.5" customHeight="1">
      <c r="A249" s="19" t="str">
        <f t="shared" si="8"/>
        <v>Odbočný T-diel  MARS 125/50</v>
      </c>
      <c r="B249" s="28">
        <v>1131258</v>
      </c>
      <c r="C249" s="33" t="s">
        <v>127</v>
      </c>
      <c r="D249" s="27" t="s">
        <v>41</v>
      </c>
      <c r="E249" s="28">
        <v>125</v>
      </c>
      <c r="F249" s="28">
        <v>100</v>
      </c>
      <c r="G249" s="28"/>
      <c r="H249" s="29" t="s">
        <v>138</v>
      </c>
      <c r="I249" s="66" t="s">
        <v>455</v>
      </c>
      <c r="J249" s="77">
        <f>K249/30.126</f>
        <v>6.575682135032863</v>
      </c>
      <c r="K249" s="70">
        <v>198.09900000000002</v>
      </c>
    </row>
    <row r="250" spans="1:11" s="64" customFormat="1" ht="13.5" customHeight="1">
      <c r="A250" s="19"/>
      <c r="B250" s="28">
        <v>1131508</v>
      </c>
      <c r="C250" s="33" t="s">
        <v>127</v>
      </c>
      <c r="D250" s="27" t="s">
        <v>209</v>
      </c>
      <c r="E250" s="28">
        <v>150</v>
      </c>
      <c r="F250" s="28">
        <v>100</v>
      </c>
      <c r="G250" s="28"/>
      <c r="H250" s="29" t="s">
        <v>138</v>
      </c>
      <c r="I250" s="66" t="s">
        <v>456</v>
      </c>
      <c r="J250" s="77">
        <f>K250/30.126</f>
        <v>7.953196574387573</v>
      </c>
      <c r="K250" s="70">
        <v>239.59800000000004</v>
      </c>
    </row>
    <row r="251" spans="1:11" s="64" customFormat="1" ht="13.5" customHeight="1">
      <c r="A251" s="19" t="str">
        <f>CONCATENATE(C318," ","MARS"," ",D318)</f>
        <v>Odbočný T-diel  MARS 200/50</v>
      </c>
      <c r="B251" s="28">
        <v>1132001</v>
      </c>
      <c r="C251" s="33" t="s">
        <v>127</v>
      </c>
      <c r="D251" s="27" t="s">
        <v>43</v>
      </c>
      <c r="E251" s="28">
        <v>200</v>
      </c>
      <c r="F251" s="28">
        <v>100</v>
      </c>
      <c r="G251" s="28"/>
      <c r="H251" s="29" t="s">
        <v>138</v>
      </c>
      <c r="I251" s="66" t="s">
        <v>457</v>
      </c>
      <c r="J251" s="77">
        <f>K251/30.126</f>
        <v>10.058454491137226</v>
      </c>
      <c r="K251" s="70">
        <v>303.0210000000001</v>
      </c>
    </row>
    <row r="252" spans="1:11" s="64" customFormat="1" ht="13.5" customHeight="1">
      <c r="A252" s="19" t="str">
        <f>CONCATENATE(C319," ","MARS"," ",D319)</f>
        <v>Odbočný T-diel  MARS 250/50</v>
      </c>
      <c r="B252" s="28">
        <v>1132501</v>
      </c>
      <c r="C252" s="33" t="s">
        <v>127</v>
      </c>
      <c r="D252" s="27" t="s">
        <v>45</v>
      </c>
      <c r="E252" s="28">
        <v>250</v>
      </c>
      <c r="F252" s="28">
        <v>100</v>
      </c>
      <c r="G252" s="28"/>
      <c r="H252" s="29" t="s">
        <v>138</v>
      </c>
      <c r="I252" s="66" t="s">
        <v>458</v>
      </c>
      <c r="J252" s="77">
        <f>K252/30.126</f>
        <v>10.812188807010557</v>
      </c>
      <c r="K252" s="70">
        <v>325.72800000000007</v>
      </c>
    </row>
    <row r="253" spans="1:11" s="64" customFormat="1" ht="13.5" customHeight="1">
      <c r="A253" s="19" t="str">
        <f>CONCATENATE(C320," ","MARS"," ",D320)</f>
        <v>Odbočný T-diel  MARS 300/50</v>
      </c>
      <c r="B253" s="28">
        <v>1133001</v>
      </c>
      <c r="C253" s="33" t="s">
        <v>127</v>
      </c>
      <c r="D253" s="27" t="s">
        <v>47</v>
      </c>
      <c r="E253" s="28">
        <v>300</v>
      </c>
      <c r="F253" s="28">
        <v>100</v>
      </c>
      <c r="G253" s="28"/>
      <c r="H253" s="29" t="s">
        <v>138</v>
      </c>
      <c r="I253" s="66" t="s">
        <v>459</v>
      </c>
      <c r="J253" s="77">
        <f>K253/30.126</f>
        <v>12.163712407886877</v>
      </c>
      <c r="K253" s="70">
        <v>366.4440000000001</v>
      </c>
    </row>
    <row r="254" spans="1:11" s="64" customFormat="1" ht="13.5" customHeight="1">
      <c r="A254" s="19" t="str">
        <f>CONCATENATE(C321," ","MARS"," ",D321)</f>
        <v>Odbočný T-diel  MARS 400/50</v>
      </c>
      <c r="B254" s="28">
        <v>1134001</v>
      </c>
      <c r="C254" s="33" t="s">
        <v>127</v>
      </c>
      <c r="D254" s="27" t="s">
        <v>49</v>
      </c>
      <c r="E254" s="28">
        <v>400</v>
      </c>
      <c r="F254" s="28">
        <v>100</v>
      </c>
      <c r="G254" s="28"/>
      <c r="H254" s="29" t="s">
        <v>138</v>
      </c>
      <c r="I254" s="66" t="s">
        <v>460</v>
      </c>
      <c r="J254" s="77">
        <f>K254/30.126</f>
        <v>15.542521410077676</v>
      </c>
      <c r="K254" s="70">
        <v>468.2340000000001</v>
      </c>
    </row>
    <row r="255" spans="1:11" s="64" customFormat="1" ht="13.5" customHeight="1">
      <c r="A255" s="19" t="str">
        <f>CONCATENATE(C322," ","MARS"," ",D322)</f>
        <v>Odbočný T-diel  MARS 500/50</v>
      </c>
      <c r="B255" s="28">
        <v>1135001</v>
      </c>
      <c r="C255" s="33" t="s">
        <v>127</v>
      </c>
      <c r="D255" s="27" t="s">
        <v>51</v>
      </c>
      <c r="E255" s="28">
        <v>500</v>
      </c>
      <c r="F255" s="28">
        <v>100</v>
      </c>
      <c r="G255" s="28"/>
      <c r="H255" s="29" t="s">
        <v>138</v>
      </c>
      <c r="I255" s="66" t="s">
        <v>461</v>
      </c>
      <c r="J255" s="77">
        <f>K255/30.126</f>
        <v>18.58344951204939</v>
      </c>
      <c r="K255" s="70">
        <v>559.845</v>
      </c>
    </row>
    <row r="256" spans="1:11" s="64" customFormat="1" ht="13.5" customHeight="1">
      <c r="A256" s="19" t="str">
        <f>CONCATENATE(C324," ","MARS"," ",D324)</f>
        <v>Odbočný T-diel  MARS 100/60</v>
      </c>
      <c r="B256" s="28">
        <v>1530626</v>
      </c>
      <c r="C256" s="33" t="s">
        <v>129</v>
      </c>
      <c r="D256" s="27" t="s">
        <v>25</v>
      </c>
      <c r="E256" s="28">
        <v>62</v>
      </c>
      <c r="F256" s="28"/>
      <c r="G256" s="28"/>
      <c r="H256" s="29" t="s">
        <v>138</v>
      </c>
      <c r="I256" s="66" t="s">
        <v>462</v>
      </c>
      <c r="J256" s="77">
        <f>K256/30.126</f>
        <v>1.6114319856602275</v>
      </c>
      <c r="K256" s="70">
        <v>48.546000000000014</v>
      </c>
    </row>
    <row r="257" spans="1:11" s="64" customFormat="1" ht="13.5" customHeight="1">
      <c r="A257" s="19"/>
      <c r="B257" s="28">
        <v>1530076</v>
      </c>
      <c r="C257" s="33" t="s">
        <v>129</v>
      </c>
      <c r="D257" s="27" t="s">
        <v>189</v>
      </c>
      <c r="E257" s="28">
        <v>70</v>
      </c>
      <c r="F257" s="28"/>
      <c r="G257" s="28"/>
      <c r="H257" s="29" t="s">
        <v>138</v>
      </c>
      <c r="I257" s="66" t="s">
        <v>463</v>
      </c>
      <c r="J257" s="77">
        <f>K257/30.126</f>
        <v>1.6894045010953993</v>
      </c>
      <c r="K257" s="70">
        <v>50.895</v>
      </c>
    </row>
    <row r="258" spans="1:11" s="64" customFormat="1" ht="13.5" customHeight="1">
      <c r="A258" s="19" t="str">
        <f aca="true" t="shared" si="9" ref="A258:A264">CONCATENATE(C325," ","MARS"," ",D325)</f>
        <v>Odbočný T-diel  MARS 150/60</v>
      </c>
      <c r="B258" s="28">
        <v>1530106</v>
      </c>
      <c r="C258" s="33" t="s">
        <v>129</v>
      </c>
      <c r="D258" s="27" t="s">
        <v>27</v>
      </c>
      <c r="E258" s="28">
        <v>100</v>
      </c>
      <c r="F258" s="28"/>
      <c r="G258" s="28"/>
      <c r="H258" s="29" t="s">
        <v>138</v>
      </c>
      <c r="I258" s="66" t="s">
        <v>464</v>
      </c>
      <c r="J258" s="77">
        <f>K258/30.126</f>
        <v>1.8193586934873531</v>
      </c>
      <c r="K258" s="70">
        <v>54.81</v>
      </c>
    </row>
    <row r="259" spans="1:11" s="64" customFormat="1" ht="13.5" customHeight="1">
      <c r="A259" s="19" t="str">
        <f t="shared" si="9"/>
        <v>Odbočný T-diel  MARS 200/60</v>
      </c>
      <c r="B259" s="28">
        <v>1530126</v>
      </c>
      <c r="C259" s="33" t="s">
        <v>129</v>
      </c>
      <c r="D259" s="27" t="s">
        <v>29</v>
      </c>
      <c r="E259" s="28">
        <v>125</v>
      </c>
      <c r="F259" s="28"/>
      <c r="G259" s="28"/>
      <c r="H259" s="29" t="s">
        <v>138</v>
      </c>
      <c r="I259" s="66" t="s">
        <v>465</v>
      </c>
      <c r="J259" s="77">
        <f>K259/30.126</f>
        <v>1.949312885879307</v>
      </c>
      <c r="K259" s="70">
        <v>58.725</v>
      </c>
    </row>
    <row r="260" spans="1:11" s="64" customFormat="1" ht="13.5" customHeight="1">
      <c r="A260" s="19" t="str">
        <f t="shared" si="9"/>
        <v>Odbočný T-diel  MARS 250/60</v>
      </c>
      <c r="B260" s="28">
        <v>1530156</v>
      </c>
      <c r="C260" s="33" t="s">
        <v>129</v>
      </c>
      <c r="D260" s="27" t="s">
        <v>31</v>
      </c>
      <c r="E260" s="28">
        <v>150</v>
      </c>
      <c r="F260" s="28"/>
      <c r="G260" s="28"/>
      <c r="H260" s="29" t="s">
        <v>138</v>
      </c>
      <c r="I260" s="66" t="s">
        <v>466</v>
      </c>
      <c r="J260" s="77">
        <f>K260/30.126</f>
        <v>2.8070105556662024</v>
      </c>
      <c r="K260" s="70">
        <v>84.56400000000002</v>
      </c>
    </row>
    <row r="261" spans="1:11" s="64" customFormat="1" ht="13.5" customHeight="1">
      <c r="A261" s="19" t="str">
        <f t="shared" si="9"/>
        <v>Odbočný T-diel  MARS 300/60</v>
      </c>
      <c r="B261" s="28">
        <v>1530208</v>
      </c>
      <c r="C261" s="33" t="s">
        <v>129</v>
      </c>
      <c r="D261" s="27" t="s">
        <v>33</v>
      </c>
      <c r="E261" s="28">
        <v>200</v>
      </c>
      <c r="F261" s="28"/>
      <c r="G261" s="28"/>
      <c r="H261" s="29" t="s">
        <v>138</v>
      </c>
      <c r="I261" s="66" t="s">
        <v>467</v>
      </c>
      <c r="J261" s="77">
        <f>K261/30.126</f>
        <v>4.80830511850229</v>
      </c>
      <c r="K261" s="70">
        <v>144.855</v>
      </c>
    </row>
    <row r="262" spans="1:11" s="64" customFormat="1" ht="13.5" customHeight="1">
      <c r="A262" s="19" t="str">
        <f t="shared" si="9"/>
        <v>Odbočný T-diel  MARS 400/60</v>
      </c>
      <c r="B262" s="28">
        <v>1530258</v>
      </c>
      <c r="C262" s="33" t="s">
        <v>129</v>
      </c>
      <c r="D262" s="27" t="s">
        <v>35</v>
      </c>
      <c r="E262" s="28">
        <v>250</v>
      </c>
      <c r="F262" s="28"/>
      <c r="G262" s="28"/>
      <c r="H262" s="29" t="s">
        <v>138</v>
      </c>
      <c r="I262" s="66" t="s">
        <v>468</v>
      </c>
      <c r="J262" s="77">
        <f>K262/30.126</f>
        <v>5.76996614220275</v>
      </c>
      <c r="K262" s="70">
        <v>173.82600000000005</v>
      </c>
    </row>
    <row r="263" spans="1:11" s="64" customFormat="1" ht="13.5" customHeight="1">
      <c r="A263" s="19" t="str">
        <f t="shared" si="9"/>
        <v>Odbočný T-diel  MARS 500/60</v>
      </c>
      <c r="B263" s="28">
        <v>1530308</v>
      </c>
      <c r="C263" s="33" t="s">
        <v>129</v>
      </c>
      <c r="D263" s="27" t="s">
        <v>37</v>
      </c>
      <c r="E263" s="28">
        <v>300</v>
      </c>
      <c r="F263" s="28"/>
      <c r="G263" s="28"/>
      <c r="H263" s="29" t="s">
        <v>138</v>
      </c>
      <c r="I263" s="66" t="s">
        <v>469</v>
      </c>
      <c r="J263" s="77">
        <f>K263/30.126</f>
        <v>7.147480581557458</v>
      </c>
      <c r="K263" s="70">
        <v>215.325</v>
      </c>
    </row>
    <row r="264" spans="1:11" s="64" customFormat="1" ht="13.5" customHeight="1">
      <c r="A264" s="19" t="str">
        <f t="shared" si="9"/>
        <v>Odbočný T-diel  MARS 125/100</v>
      </c>
      <c r="B264" s="28">
        <v>1530401</v>
      </c>
      <c r="C264" s="33" t="s">
        <v>129</v>
      </c>
      <c r="D264" s="27" t="s">
        <v>38</v>
      </c>
      <c r="E264" s="28">
        <v>400</v>
      </c>
      <c r="F264" s="28"/>
      <c r="G264" s="28"/>
      <c r="H264" s="29" t="s">
        <v>138</v>
      </c>
      <c r="I264" s="66" t="s">
        <v>470</v>
      </c>
      <c r="J264" s="77">
        <f>K264/30.126</f>
        <v>12.683529177454691</v>
      </c>
      <c r="K264" s="70">
        <v>382.10400000000004</v>
      </c>
    </row>
    <row r="265" spans="1:11" s="64" customFormat="1" ht="13.5" customHeight="1">
      <c r="A265" s="19" t="str">
        <f aca="true" t="shared" si="10" ref="A265:A270">CONCATENATE(C333," ","MARS"," ",D333)</f>
        <v>Odbočný T-diel  MARS 200/100</v>
      </c>
      <c r="B265" s="28">
        <v>1530501</v>
      </c>
      <c r="C265" s="33" t="s">
        <v>129</v>
      </c>
      <c r="D265" s="27" t="s">
        <v>39</v>
      </c>
      <c r="E265" s="28">
        <v>500</v>
      </c>
      <c r="F265" s="28"/>
      <c r="G265" s="28"/>
      <c r="H265" s="29" t="s">
        <v>138</v>
      </c>
      <c r="I265" s="66" t="s">
        <v>471</v>
      </c>
      <c r="J265" s="77">
        <f>K265/30.126</f>
        <v>15.620493925512848</v>
      </c>
      <c r="K265" s="70">
        <v>470.5830000000001</v>
      </c>
    </row>
    <row r="266" spans="1:11" s="64" customFormat="1" ht="13.5" customHeight="1">
      <c r="A266" s="19" t="str">
        <f t="shared" si="10"/>
        <v>Odbočný T-diel  MARS 250/100</v>
      </c>
      <c r="B266" s="28">
        <v>1632511</v>
      </c>
      <c r="C266" s="33" t="s">
        <v>128</v>
      </c>
      <c r="D266" s="27" t="s">
        <v>53</v>
      </c>
      <c r="E266" s="28">
        <v>250</v>
      </c>
      <c r="F266" s="28">
        <v>60</v>
      </c>
      <c r="G266" s="28"/>
      <c r="H266" s="29" t="s">
        <v>138</v>
      </c>
      <c r="I266" s="66" t="s">
        <v>472</v>
      </c>
      <c r="J266" s="77">
        <f>K266/30.126</f>
        <v>11.721868153754235</v>
      </c>
      <c r="K266" s="70">
        <v>353.1330000000001</v>
      </c>
    </row>
    <row r="267" spans="1:11" s="64" customFormat="1" ht="13.5" customHeight="1">
      <c r="A267" s="19" t="str">
        <f t="shared" si="10"/>
        <v>Odbočný T-diel  MARS 300/100</v>
      </c>
      <c r="B267" s="28">
        <v>1633011</v>
      </c>
      <c r="C267" s="33" t="s">
        <v>128</v>
      </c>
      <c r="D267" s="27" t="s">
        <v>55</v>
      </c>
      <c r="E267" s="28">
        <v>300</v>
      </c>
      <c r="F267" s="28">
        <v>60</v>
      </c>
      <c r="G267" s="28"/>
      <c r="H267" s="29" t="s">
        <v>138</v>
      </c>
      <c r="I267" s="66" t="s">
        <v>473</v>
      </c>
      <c r="J267" s="77">
        <f>K267/30.126</f>
        <v>13.437263493328024</v>
      </c>
      <c r="K267" s="70">
        <v>404.81100000000004</v>
      </c>
    </row>
    <row r="268" spans="1:11" s="64" customFormat="1" ht="13.5" customHeight="1">
      <c r="A268" s="19" t="str">
        <f t="shared" si="10"/>
        <v>Odbočný T-diel  MARS 400/100</v>
      </c>
      <c r="B268" s="28">
        <v>1634021</v>
      </c>
      <c r="C268" s="33" t="s">
        <v>128</v>
      </c>
      <c r="D268" s="27" t="s">
        <v>56</v>
      </c>
      <c r="E268" s="28">
        <v>400</v>
      </c>
      <c r="F268" s="28">
        <v>60</v>
      </c>
      <c r="G268" s="28"/>
      <c r="H268" s="29" t="s">
        <v>138</v>
      </c>
      <c r="I268" s="66" t="s">
        <v>474</v>
      </c>
      <c r="J268" s="77">
        <f>K268/30.126</f>
        <v>16.01035650268871</v>
      </c>
      <c r="K268" s="70">
        <v>482.3280000000001</v>
      </c>
    </row>
    <row r="269" spans="1:11" s="64" customFormat="1" ht="13.5" customHeight="1">
      <c r="A269" s="19" t="str">
        <f t="shared" si="10"/>
        <v>Odbočný T-diel  MARS 500/100</v>
      </c>
      <c r="B269" s="28">
        <v>1635021</v>
      </c>
      <c r="C269" s="33" t="s">
        <v>128</v>
      </c>
      <c r="D269" s="27" t="s">
        <v>57</v>
      </c>
      <c r="E269" s="28">
        <v>500</v>
      </c>
      <c r="F269" s="28">
        <v>60</v>
      </c>
      <c r="G269" s="28"/>
      <c r="H269" s="29" t="s">
        <v>138</v>
      </c>
      <c r="I269" s="66" t="s">
        <v>475</v>
      </c>
      <c r="J269" s="77">
        <f>K269/30.126</f>
        <v>17.257916749651468</v>
      </c>
      <c r="K269" s="70">
        <v>519.9120000000001</v>
      </c>
    </row>
    <row r="270" spans="1:11" s="64" customFormat="1" ht="13.5" customHeight="1">
      <c r="A270" s="19" t="str">
        <f t="shared" si="10"/>
        <v>Kryt odbočného T-dielu MARS 62</v>
      </c>
      <c r="B270" s="28">
        <v>1132511</v>
      </c>
      <c r="C270" s="33" t="s">
        <v>128</v>
      </c>
      <c r="D270" s="27" t="s">
        <v>59</v>
      </c>
      <c r="E270" s="28">
        <v>250</v>
      </c>
      <c r="F270" s="28">
        <v>100</v>
      </c>
      <c r="G270" s="28"/>
      <c r="H270" s="29" t="s">
        <v>138</v>
      </c>
      <c r="I270" s="66" t="s">
        <v>476</v>
      </c>
      <c r="J270" s="77">
        <f>K270/30.126</f>
        <v>10.578271260705039</v>
      </c>
      <c r="K270" s="70">
        <v>318.68100000000004</v>
      </c>
    </row>
    <row r="271" spans="1:11" s="64" customFormat="1" ht="13.5" customHeight="1">
      <c r="A271" s="19" t="str">
        <f aca="true" t="shared" si="11" ref="A271:A282">CONCATENATE(C340," ","MARS"," ",D340)</f>
        <v>Kryt odbočného T-dielu MARS 100</v>
      </c>
      <c r="B271" s="28">
        <v>1135021</v>
      </c>
      <c r="C271" s="33" t="s">
        <v>128</v>
      </c>
      <c r="D271" s="27" t="s">
        <v>60</v>
      </c>
      <c r="E271" s="28">
        <v>500</v>
      </c>
      <c r="F271" s="28">
        <v>100</v>
      </c>
      <c r="G271" s="28"/>
      <c r="H271" s="29" t="s">
        <v>138</v>
      </c>
      <c r="I271" s="66" t="s">
        <v>477</v>
      </c>
      <c r="J271" s="77">
        <f>K271/30.126</f>
        <v>18.245568611830315</v>
      </c>
      <c r="K271" s="70">
        <v>549.666</v>
      </c>
    </row>
    <row r="272" spans="1:11" s="64" customFormat="1" ht="13.5" customHeight="1">
      <c r="A272" s="19" t="str">
        <f t="shared" si="11"/>
        <v>Kryt odbočného T-dielu MARS 125</v>
      </c>
      <c r="B272" s="28">
        <v>1630258</v>
      </c>
      <c r="C272" s="33" t="s">
        <v>130</v>
      </c>
      <c r="D272" s="27" t="s">
        <v>54</v>
      </c>
      <c r="E272" s="28">
        <v>250</v>
      </c>
      <c r="F272" s="28"/>
      <c r="G272" s="28">
        <v>100</v>
      </c>
      <c r="H272" s="29" t="s">
        <v>138</v>
      </c>
      <c r="I272" s="66" t="s">
        <v>478</v>
      </c>
      <c r="J272" s="77">
        <f>K272/30.126</f>
        <v>5.76996614220275</v>
      </c>
      <c r="K272" s="70">
        <v>173.82600000000005</v>
      </c>
    </row>
    <row r="273" spans="1:11" s="64" customFormat="1" ht="13.5" customHeight="1">
      <c r="A273" s="19" t="str">
        <f t="shared" si="11"/>
        <v>Kryt odbočného T-dielu MARS 150</v>
      </c>
      <c r="B273" s="28">
        <v>1630618</v>
      </c>
      <c r="C273" s="33" t="s">
        <v>130</v>
      </c>
      <c r="D273" s="27" t="s">
        <v>55</v>
      </c>
      <c r="E273" s="28">
        <v>300</v>
      </c>
      <c r="F273" s="28"/>
      <c r="G273" s="28">
        <v>150</v>
      </c>
      <c r="H273" s="29" t="s">
        <v>138</v>
      </c>
      <c r="I273" s="66" t="s">
        <v>479</v>
      </c>
      <c r="J273" s="77">
        <f>K273/30.126</f>
        <v>7.147480581557458</v>
      </c>
      <c r="K273" s="70">
        <v>215.325</v>
      </c>
    </row>
    <row r="274" spans="1:11" s="64" customFormat="1" ht="13.5" customHeight="1">
      <c r="A274" s="19" t="str">
        <f t="shared" si="11"/>
        <v>Kryt odbočného T-dielu MARS 200</v>
      </c>
      <c r="B274" s="28">
        <v>1630428</v>
      </c>
      <c r="C274" s="33" t="s">
        <v>130</v>
      </c>
      <c r="D274" s="27" t="s">
        <v>56</v>
      </c>
      <c r="E274" s="28">
        <v>400</v>
      </c>
      <c r="F274" s="28"/>
      <c r="G274" s="28">
        <v>200</v>
      </c>
      <c r="H274" s="29" t="s">
        <v>138</v>
      </c>
      <c r="I274" s="66" t="s">
        <v>480</v>
      </c>
      <c r="J274" s="77">
        <f>K274/30.126</f>
        <v>12.683529177454691</v>
      </c>
      <c r="K274" s="70">
        <v>382.10400000000004</v>
      </c>
    </row>
    <row r="275" spans="1:11" s="64" customFormat="1" ht="13.5" customHeight="1">
      <c r="A275" s="19" t="str">
        <f t="shared" si="11"/>
        <v>Kryt odbočného T-dielu MARS 250</v>
      </c>
      <c r="B275" s="28">
        <v>1530521</v>
      </c>
      <c r="C275" s="33" t="s">
        <v>130</v>
      </c>
      <c r="D275" s="27" t="s">
        <v>58</v>
      </c>
      <c r="E275" s="28">
        <v>500</v>
      </c>
      <c r="F275" s="28"/>
      <c r="G275" s="28">
        <v>250</v>
      </c>
      <c r="H275" s="29" t="s">
        <v>138</v>
      </c>
      <c r="I275" s="66" t="s">
        <v>481</v>
      </c>
      <c r="J275" s="77">
        <f>K275/30.126</f>
        <v>15.620493925512848</v>
      </c>
      <c r="K275" s="70">
        <v>470.5830000000001</v>
      </c>
    </row>
    <row r="276" spans="1:11" s="64" customFormat="1" ht="13.5" customHeight="1">
      <c r="A276" s="19" t="str">
        <f t="shared" si="11"/>
        <v>Kryt odbočného T-dielu MARS 300</v>
      </c>
      <c r="B276" s="28">
        <v>1546258</v>
      </c>
      <c r="C276" s="33" t="s">
        <v>131</v>
      </c>
      <c r="D276" s="27" t="s">
        <v>61</v>
      </c>
      <c r="E276" s="28">
        <v>62</v>
      </c>
      <c r="F276" s="28">
        <v>50</v>
      </c>
      <c r="G276" s="28"/>
      <c r="H276" s="29" t="s">
        <v>138</v>
      </c>
      <c r="I276" s="66" t="s">
        <v>482</v>
      </c>
      <c r="J276" s="77">
        <f>K276/30.126</f>
        <v>6.055865365465047</v>
      </c>
      <c r="K276" s="70">
        <v>182.43900000000002</v>
      </c>
    </row>
    <row r="277" spans="1:11" s="64" customFormat="1" ht="13.5" customHeight="1">
      <c r="A277" s="19" t="str">
        <f t="shared" si="11"/>
        <v>Kryt odbočného T-dielu MARS 400</v>
      </c>
      <c r="B277" s="28">
        <v>1541258</v>
      </c>
      <c r="C277" s="33" t="s">
        <v>131</v>
      </c>
      <c r="D277" s="27" t="s">
        <v>63</v>
      </c>
      <c r="E277" s="28">
        <v>125</v>
      </c>
      <c r="F277" s="28">
        <v>50</v>
      </c>
      <c r="G277" s="28"/>
      <c r="H277" s="29" t="s">
        <v>138</v>
      </c>
      <c r="I277" s="66" t="s">
        <v>483</v>
      </c>
      <c r="J277" s="77">
        <f>K277/30.126</f>
        <v>6.757618004381597</v>
      </c>
      <c r="K277" s="70">
        <v>203.58</v>
      </c>
    </row>
    <row r="278" spans="1:11" s="64" customFormat="1" ht="13.5" customHeight="1">
      <c r="A278" s="19" t="str">
        <f t="shared" si="11"/>
        <v>Kryt odbočného T-dielu MARS 500</v>
      </c>
      <c r="B278" s="28">
        <v>1542001</v>
      </c>
      <c r="C278" s="33" t="s">
        <v>131</v>
      </c>
      <c r="D278" s="27" t="s">
        <v>65</v>
      </c>
      <c r="E278" s="28">
        <v>200</v>
      </c>
      <c r="F278" s="28">
        <v>50</v>
      </c>
      <c r="G278" s="28"/>
      <c r="H278" s="29" t="s">
        <v>138</v>
      </c>
      <c r="I278" s="66" t="s">
        <v>484</v>
      </c>
      <c r="J278" s="77">
        <f>K278/30.126</f>
        <v>10.00647281418044</v>
      </c>
      <c r="K278" s="70">
        <v>301.455</v>
      </c>
    </row>
    <row r="279" spans="1:11" s="64" customFormat="1" ht="13.5" customHeight="1">
      <c r="A279" s="19" t="str">
        <f t="shared" si="11"/>
        <v>Nosník MARS 62</v>
      </c>
      <c r="B279" s="28">
        <v>1542501</v>
      </c>
      <c r="C279" s="33" t="s">
        <v>131</v>
      </c>
      <c r="D279" s="27" t="s">
        <v>67</v>
      </c>
      <c r="E279" s="28">
        <v>250</v>
      </c>
      <c r="F279" s="28">
        <v>50</v>
      </c>
      <c r="G279" s="28"/>
      <c r="H279" s="29" t="s">
        <v>138</v>
      </c>
      <c r="I279" s="66" t="s">
        <v>485</v>
      </c>
      <c r="J279" s="77">
        <f>K279/30.126</f>
        <v>11.513941445927108</v>
      </c>
      <c r="K279" s="70">
        <v>346.8690000000001</v>
      </c>
    </row>
    <row r="280" spans="1:11" s="64" customFormat="1" ht="13.5" customHeight="1">
      <c r="A280" s="19" t="str">
        <f t="shared" si="11"/>
        <v>Nosník MARS 100</v>
      </c>
      <c r="B280" s="28">
        <v>1543001</v>
      </c>
      <c r="C280" s="33" t="s">
        <v>131</v>
      </c>
      <c r="D280" s="27" t="s">
        <v>69</v>
      </c>
      <c r="E280" s="28">
        <v>300</v>
      </c>
      <c r="F280" s="28">
        <v>50</v>
      </c>
      <c r="G280" s="28"/>
      <c r="H280" s="29" t="s">
        <v>138</v>
      </c>
      <c r="I280" s="66" t="s">
        <v>486</v>
      </c>
      <c r="J280" s="77">
        <f>K280/30.126</f>
        <v>13.255327623979285</v>
      </c>
      <c r="K280" s="70">
        <v>399.33</v>
      </c>
    </row>
    <row r="281" spans="1:11" s="64" customFormat="1" ht="13.5" customHeight="1">
      <c r="A281" s="19" t="str">
        <f t="shared" si="11"/>
        <v>Nosník MARS 125</v>
      </c>
      <c r="B281" s="28">
        <v>1544001</v>
      </c>
      <c r="C281" s="33" t="s">
        <v>131</v>
      </c>
      <c r="D281" s="27" t="s">
        <v>71</v>
      </c>
      <c r="E281" s="28">
        <v>400</v>
      </c>
      <c r="F281" s="28">
        <v>50</v>
      </c>
      <c r="G281" s="28"/>
      <c r="H281" s="29" t="s">
        <v>138</v>
      </c>
      <c r="I281" s="66" t="s">
        <v>487</v>
      </c>
      <c r="J281" s="77">
        <f>K281/30.126</f>
        <v>17.439852619000202</v>
      </c>
      <c r="K281" s="70">
        <v>525.3930000000001</v>
      </c>
    </row>
    <row r="282" spans="1:11" s="64" customFormat="1" ht="13.5" customHeight="1">
      <c r="A282" s="19" t="str">
        <f t="shared" si="11"/>
        <v>Nosník MARS 200</v>
      </c>
      <c r="B282" s="28">
        <v>1545001</v>
      </c>
      <c r="C282" s="33" t="s">
        <v>131</v>
      </c>
      <c r="D282" s="27" t="s">
        <v>73</v>
      </c>
      <c r="E282" s="28">
        <v>500</v>
      </c>
      <c r="F282" s="28">
        <v>50</v>
      </c>
      <c r="G282" s="28"/>
      <c r="H282" s="29" t="s">
        <v>138</v>
      </c>
      <c r="I282" s="66" t="s">
        <v>488</v>
      </c>
      <c r="J282" s="77">
        <f>K282/30.126</f>
        <v>17.777733519219282</v>
      </c>
      <c r="K282" s="70">
        <v>535.5720000000001</v>
      </c>
    </row>
    <row r="283" spans="1:11" s="64" customFormat="1" ht="13.5" customHeight="1">
      <c r="A283" s="19"/>
      <c r="B283" s="28">
        <v>1640708</v>
      </c>
      <c r="C283" s="33" t="s">
        <v>131</v>
      </c>
      <c r="D283" s="27" t="s">
        <v>190</v>
      </c>
      <c r="E283" s="28">
        <v>70</v>
      </c>
      <c r="F283" s="28">
        <v>60</v>
      </c>
      <c r="G283" s="28"/>
      <c r="H283" s="29" t="s">
        <v>138</v>
      </c>
      <c r="I283" s="66" t="s">
        <v>489</v>
      </c>
      <c r="J283" s="77">
        <f>K283/30.126</f>
        <v>5.14618601872137</v>
      </c>
      <c r="K283" s="70">
        <v>155.03400000000002</v>
      </c>
    </row>
    <row r="284" spans="1:11" s="64" customFormat="1" ht="13.5" customHeight="1">
      <c r="A284" s="19" t="str">
        <f>CONCATENATE(C352," ","MARS"," ",D352)</f>
        <v>Nosník MARS 250</v>
      </c>
      <c r="B284" s="28">
        <v>1641008</v>
      </c>
      <c r="C284" s="33" t="s">
        <v>131</v>
      </c>
      <c r="D284" s="27" t="s">
        <v>76</v>
      </c>
      <c r="E284" s="28">
        <v>100</v>
      </c>
      <c r="F284" s="28">
        <v>60</v>
      </c>
      <c r="G284" s="28"/>
      <c r="H284" s="29" t="s">
        <v>138</v>
      </c>
      <c r="I284" s="66" t="s">
        <v>490</v>
      </c>
      <c r="J284" s="77">
        <f>K284/30.126</f>
        <v>6.861581358295161</v>
      </c>
      <c r="K284" s="70">
        <v>206.71200000000002</v>
      </c>
    </row>
    <row r="285" spans="1:11" s="64" customFormat="1" ht="13.5" customHeight="1">
      <c r="A285" s="19" t="str">
        <f>CONCATENATE(C353," ","MARS"," ",D353)</f>
        <v>Nosník MARS 300</v>
      </c>
      <c r="B285" s="28">
        <v>1641508</v>
      </c>
      <c r="C285" s="33" t="s">
        <v>131</v>
      </c>
      <c r="D285" s="27" t="s">
        <v>78</v>
      </c>
      <c r="E285" s="28">
        <v>150</v>
      </c>
      <c r="F285" s="28">
        <v>60</v>
      </c>
      <c r="G285" s="28"/>
      <c r="H285" s="29" t="s">
        <v>138</v>
      </c>
      <c r="I285" s="66" t="s">
        <v>491</v>
      </c>
      <c r="J285" s="77">
        <f>K285/30.126</f>
        <v>9.148775144393548</v>
      </c>
      <c r="K285" s="70">
        <v>275.61600000000004</v>
      </c>
    </row>
    <row r="286" spans="1:11" s="64" customFormat="1" ht="13.5" customHeight="1">
      <c r="A286" s="19" t="str">
        <f>CONCATENATE(C354," ","MARS"," ",D354)</f>
        <v>Nosník MARS 400</v>
      </c>
      <c r="B286" s="28">
        <v>1642001</v>
      </c>
      <c r="C286" s="33" t="s">
        <v>131</v>
      </c>
      <c r="D286" s="27" t="s">
        <v>80</v>
      </c>
      <c r="E286" s="28">
        <v>200</v>
      </c>
      <c r="F286" s="28">
        <v>60</v>
      </c>
      <c r="G286" s="28"/>
      <c r="H286" s="29" t="s">
        <v>138</v>
      </c>
      <c r="I286" s="66" t="s">
        <v>492</v>
      </c>
      <c r="J286" s="77">
        <f>K286/30.126</f>
        <v>10.526289583748257</v>
      </c>
      <c r="K286" s="70">
        <v>317.115</v>
      </c>
    </row>
    <row r="287" spans="1:11" s="64" customFormat="1" ht="13.5" customHeight="1">
      <c r="A287" s="19" t="str">
        <f>CONCATENATE(C355," ","MARS"," ",D355)</f>
        <v>Nosník MARS 500</v>
      </c>
      <c r="B287" s="28">
        <v>1642501</v>
      </c>
      <c r="C287" s="33" t="s">
        <v>131</v>
      </c>
      <c r="D287" s="27" t="s">
        <v>82</v>
      </c>
      <c r="E287" s="28">
        <v>250</v>
      </c>
      <c r="F287" s="28">
        <v>60</v>
      </c>
      <c r="G287" s="28"/>
      <c r="H287" s="29" t="s">
        <v>138</v>
      </c>
      <c r="I287" s="66" t="s">
        <v>493</v>
      </c>
      <c r="J287" s="77">
        <f>K287/30.126</f>
        <v>11.773849830711013</v>
      </c>
      <c r="K287" s="70">
        <v>354.699</v>
      </c>
    </row>
    <row r="288" spans="1:11" s="64" customFormat="1" ht="13.5" customHeight="1">
      <c r="A288" s="19" t="e">
        <f>CONCATENATE(#REF!," ","MARS"," ",#REF!)</f>
        <v>#REF!</v>
      </c>
      <c r="B288" s="28">
        <v>1643001</v>
      </c>
      <c r="C288" s="33" t="s">
        <v>131</v>
      </c>
      <c r="D288" s="27" t="s">
        <v>84</v>
      </c>
      <c r="E288" s="28">
        <v>300</v>
      </c>
      <c r="F288" s="28">
        <v>60</v>
      </c>
      <c r="G288" s="28"/>
      <c r="H288" s="29" t="s">
        <v>138</v>
      </c>
      <c r="I288" s="66" t="s">
        <v>494</v>
      </c>
      <c r="J288" s="77">
        <f>K288/30.126</f>
        <v>14.009061939852621</v>
      </c>
      <c r="K288" s="70">
        <v>422.0370000000001</v>
      </c>
    </row>
    <row r="289" spans="1:11" s="64" customFormat="1" ht="13.5" customHeight="1">
      <c r="A289" s="19" t="e">
        <f>CONCATENATE(#REF!," ","MARS"," ",#REF!)</f>
        <v>#REF!</v>
      </c>
      <c r="B289" s="28">
        <v>1644001</v>
      </c>
      <c r="C289" s="33" t="s">
        <v>131</v>
      </c>
      <c r="D289" s="27" t="s">
        <v>85</v>
      </c>
      <c r="E289" s="28">
        <v>400</v>
      </c>
      <c r="F289" s="28">
        <v>60</v>
      </c>
      <c r="G289" s="28"/>
      <c r="H289" s="29" t="s">
        <v>138</v>
      </c>
      <c r="I289" s="66" t="s">
        <v>495</v>
      </c>
      <c r="J289" s="77">
        <f>K289/30.126</f>
        <v>18.0116510655248</v>
      </c>
      <c r="K289" s="70">
        <v>542.6190000000001</v>
      </c>
    </row>
    <row r="290" spans="1:11" s="64" customFormat="1" ht="13.5" customHeight="1">
      <c r="A290" s="19" t="e">
        <f>CONCATENATE(#REF!," ","MARS"," ",#REF!)</f>
        <v>#REF!</v>
      </c>
      <c r="B290" s="28">
        <v>1645001</v>
      </c>
      <c r="C290" s="33" t="s">
        <v>131</v>
      </c>
      <c r="D290" s="27" t="s">
        <v>86</v>
      </c>
      <c r="E290" s="28">
        <v>500</v>
      </c>
      <c r="F290" s="28">
        <v>60</v>
      </c>
      <c r="G290" s="28"/>
      <c r="H290" s="29" t="s">
        <v>138</v>
      </c>
      <c r="I290" s="66" t="s">
        <v>496</v>
      </c>
      <c r="J290" s="77">
        <f>K290/30.126</f>
        <v>18.47948615813583</v>
      </c>
      <c r="K290" s="70">
        <v>556.7130000000001</v>
      </c>
    </row>
    <row r="291" spans="1:11" s="64" customFormat="1" ht="13.5" customHeight="1">
      <c r="A291" s="19" t="e">
        <f>CONCATENATE(#REF!," ","MARS"," ",#REF!)</f>
        <v>#REF!</v>
      </c>
      <c r="B291" s="28">
        <v>1541268</v>
      </c>
      <c r="C291" s="33" t="s">
        <v>131</v>
      </c>
      <c r="D291" s="27" t="s">
        <v>88</v>
      </c>
      <c r="E291" s="28">
        <v>125</v>
      </c>
      <c r="F291" s="28">
        <v>50</v>
      </c>
      <c r="G291" s="28">
        <v>62</v>
      </c>
      <c r="H291" s="29" t="s">
        <v>138</v>
      </c>
      <c r="I291" s="66" t="s">
        <v>497</v>
      </c>
      <c r="J291" s="77">
        <f>K291/30.126</f>
        <v>5.14618601872137</v>
      </c>
      <c r="K291" s="70">
        <v>155.03400000000002</v>
      </c>
    </row>
    <row r="292" spans="1:11" s="64" customFormat="1" ht="13.5" customHeight="1">
      <c r="A292" s="19" t="e">
        <f>CONCATENATE(#REF!," ","MARS"," ",#REF!)</f>
        <v>#REF!</v>
      </c>
      <c r="B292" s="28">
        <v>1542518</v>
      </c>
      <c r="C292" s="33" t="s">
        <v>131</v>
      </c>
      <c r="D292" s="27" t="s">
        <v>90</v>
      </c>
      <c r="E292" s="28">
        <v>250</v>
      </c>
      <c r="F292" s="28">
        <v>50</v>
      </c>
      <c r="G292" s="28">
        <v>125</v>
      </c>
      <c r="H292" s="29" t="s">
        <v>138</v>
      </c>
      <c r="I292" s="66" t="s">
        <v>498</v>
      </c>
      <c r="J292" s="77">
        <f>K292/30.126</f>
        <v>10.578271260705039</v>
      </c>
      <c r="K292" s="70">
        <v>318.68100000000004</v>
      </c>
    </row>
    <row r="293" spans="1:11" s="64" customFormat="1" ht="13.5" customHeight="1">
      <c r="A293" s="19" t="e">
        <f>CONCATENATE(#REF!," ","MARS"," ",#REF!)</f>
        <v>#REF!</v>
      </c>
      <c r="B293" s="28">
        <v>1545021</v>
      </c>
      <c r="C293" s="33" t="s">
        <v>131</v>
      </c>
      <c r="D293" s="27" t="s">
        <v>92</v>
      </c>
      <c r="E293" s="28">
        <v>500</v>
      </c>
      <c r="F293" s="28">
        <v>50</v>
      </c>
      <c r="G293" s="28">
        <v>250</v>
      </c>
      <c r="H293" s="29" t="s">
        <v>138</v>
      </c>
      <c r="I293" s="66" t="s">
        <v>499</v>
      </c>
      <c r="J293" s="77">
        <f>K293/30.126</f>
        <v>15.542521410077676</v>
      </c>
      <c r="K293" s="70">
        <v>468.2340000000001</v>
      </c>
    </row>
    <row r="294" spans="1:11" s="64" customFormat="1" ht="13.5" customHeight="1">
      <c r="A294" s="19" t="e">
        <f>CONCATENATE(#REF!," ","MARS"," ",#REF!)</f>
        <v>#REF!</v>
      </c>
      <c r="B294" s="28">
        <v>1142511</v>
      </c>
      <c r="C294" s="33" t="s">
        <v>131</v>
      </c>
      <c r="D294" s="27" t="s">
        <v>94</v>
      </c>
      <c r="E294" s="28">
        <v>250</v>
      </c>
      <c r="F294" s="28">
        <v>100</v>
      </c>
      <c r="G294" s="28">
        <v>125</v>
      </c>
      <c r="H294" s="29" t="s">
        <v>138</v>
      </c>
      <c r="I294" s="66" t="s">
        <v>500</v>
      </c>
      <c r="J294" s="77">
        <f>K294/30.126</f>
        <v>11.383987253535153</v>
      </c>
      <c r="K294" s="70">
        <v>342.95400000000006</v>
      </c>
    </row>
    <row r="295" spans="1:11" s="64" customFormat="1" ht="13.5" customHeight="1">
      <c r="A295" s="19" t="e">
        <f>CONCATENATE(#REF!," ","MARS"," ",#REF!)</f>
        <v>#REF!</v>
      </c>
      <c r="B295" s="28">
        <v>1145021</v>
      </c>
      <c r="C295" s="33" t="s">
        <v>131</v>
      </c>
      <c r="D295" s="27" t="s">
        <v>96</v>
      </c>
      <c r="E295" s="28">
        <v>500</v>
      </c>
      <c r="F295" s="28">
        <v>100</v>
      </c>
      <c r="G295" s="28">
        <v>250</v>
      </c>
      <c r="H295" s="29" t="s">
        <v>138</v>
      </c>
      <c r="I295" s="66" t="s">
        <v>501</v>
      </c>
      <c r="J295" s="77">
        <f>K295/30.126</f>
        <v>17.543815972913762</v>
      </c>
      <c r="K295" s="70">
        <v>528.525</v>
      </c>
    </row>
    <row r="296" spans="1:11" s="64" customFormat="1" ht="13.5" customHeight="1">
      <c r="A296" s="19" t="str">
        <f>CONCATENATE(C356," ","MARS"," ",D356)</f>
        <v>Montážna doska MARS </v>
      </c>
      <c r="B296" s="28">
        <v>1141251</v>
      </c>
      <c r="C296" s="33" t="s">
        <v>131</v>
      </c>
      <c r="D296" s="27" t="s">
        <v>87</v>
      </c>
      <c r="E296" s="28">
        <v>125</v>
      </c>
      <c r="F296" s="28">
        <v>100</v>
      </c>
      <c r="G296" s="28"/>
      <c r="H296" s="29" t="s">
        <v>138</v>
      </c>
      <c r="I296" s="66" t="s">
        <v>502</v>
      </c>
      <c r="J296" s="77">
        <f>K296/30.126</f>
        <v>7.53734315873332</v>
      </c>
      <c r="K296" s="70">
        <v>227.07</v>
      </c>
    </row>
    <row r="297" spans="1:11" s="64" customFormat="1" ht="13.5" customHeight="1">
      <c r="A297" s="19"/>
      <c r="B297" s="28">
        <v>1141501</v>
      </c>
      <c r="C297" s="33" t="s">
        <v>131</v>
      </c>
      <c r="D297" s="27" t="s">
        <v>210</v>
      </c>
      <c r="E297" s="28">
        <v>150</v>
      </c>
      <c r="F297" s="28">
        <v>100</v>
      </c>
      <c r="G297" s="28"/>
      <c r="H297" s="29" t="s">
        <v>138</v>
      </c>
      <c r="I297" s="66" t="s">
        <v>503</v>
      </c>
      <c r="J297" s="77">
        <f>K297/30.126</f>
        <v>8.96683927504481</v>
      </c>
      <c r="K297" s="70">
        <v>270.135</v>
      </c>
    </row>
    <row r="298" spans="1:11" s="64" customFormat="1" ht="13.5" customHeight="1">
      <c r="A298" s="19" t="str">
        <f aca="true" t="shared" si="12" ref="A298:A303">CONCATENATE(C357," ","MARS"," ",D357)</f>
        <v>Držiak stropný MARS </v>
      </c>
      <c r="B298" s="28">
        <v>1142001</v>
      </c>
      <c r="C298" s="33" t="s">
        <v>131</v>
      </c>
      <c r="D298" s="27" t="s">
        <v>89</v>
      </c>
      <c r="E298" s="28">
        <v>200</v>
      </c>
      <c r="F298" s="28">
        <v>100</v>
      </c>
      <c r="G298" s="28"/>
      <c r="H298" s="29" t="s">
        <v>138</v>
      </c>
      <c r="I298" s="66" t="s">
        <v>504</v>
      </c>
      <c r="J298" s="77">
        <f>K298/30.126</f>
        <v>10.396335391356303</v>
      </c>
      <c r="K298" s="70">
        <v>313.2</v>
      </c>
    </row>
    <row r="299" spans="1:11" s="64" customFormat="1" ht="13.5" customHeight="1">
      <c r="A299" s="19" t="str">
        <f t="shared" si="12"/>
        <v>Trapezový úchyt  M8 MARS </v>
      </c>
      <c r="B299" s="28">
        <v>1142501</v>
      </c>
      <c r="C299" s="33" t="s">
        <v>131</v>
      </c>
      <c r="D299" s="27" t="s">
        <v>91</v>
      </c>
      <c r="E299" s="28">
        <v>250</v>
      </c>
      <c r="F299" s="28">
        <v>100</v>
      </c>
      <c r="G299" s="28"/>
      <c r="H299" s="29" t="s">
        <v>138</v>
      </c>
      <c r="I299" s="66" t="s">
        <v>505</v>
      </c>
      <c r="J299" s="77">
        <f>K299/30.126</f>
        <v>12.293666600278831</v>
      </c>
      <c r="K299" s="70">
        <v>370.3590000000001</v>
      </c>
    </row>
    <row r="300" spans="1:11" s="64" customFormat="1" ht="13.5" customHeight="1">
      <c r="A300" s="19" t="str">
        <f t="shared" si="12"/>
        <v>Redukčný diel / odbočný diel MARS 50</v>
      </c>
      <c r="B300" s="28">
        <v>1143001</v>
      </c>
      <c r="C300" s="33" t="s">
        <v>131</v>
      </c>
      <c r="D300" s="27" t="s">
        <v>93</v>
      </c>
      <c r="E300" s="28">
        <v>300</v>
      </c>
      <c r="F300" s="28">
        <v>100</v>
      </c>
      <c r="G300" s="28"/>
      <c r="H300" s="29" t="s">
        <v>138</v>
      </c>
      <c r="I300" s="66" t="s">
        <v>506</v>
      </c>
      <c r="J300" s="77">
        <f>K300/30.126</f>
        <v>14.398924517028483</v>
      </c>
      <c r="K300" s="70">
        <v>433.7820000000001</v>
      </c>
    </row>
    <row r="301" spans="1:11" s="64" customFormat="1" ht="13.5" customHeight="1">
      <c r="A301" s="19" t="str">
        <f t="shared" si="12"/>
        <v>Redukčný diel / odbočný diel MARS 60</v>
      </c>
      <c r="B301" s="28">
        <v>1144001</v>
      </c>
      <c r="C301" s="33" t="s">
        <v>131</v>
      </c>
      <c r="D301" s="27" t="s">
        <v>95</v>
      </c>
      <c r="E301" s="28">
        <v>400</v>
      </c>
      <c r="F301" s="28">
        <v>100</v>
      </c>
      <c r="G301" s="28"/>
      <c r="H301" s="29" t="s">
        <v>138</v>
      </c>
      <c r="I301" s="66" t="s">
        <v>507</v>
      </c>
      <c r="J301" s="77">
        <f>K301/30.126</f>
        <v>16.634136626170086</v>
      </c>
      <c r="K301" s="70">
        <v>501.12</v>
      </c>
    </row>
    <row r="302" spans="1:11" s="64" customFormat="1" ht="13.5" customHeight="1">
      <c r="A302" s="19" t="str">
        <f t="shared" si="12"/>
        <v>Redukčný diel / odbočný diel MARS 100</v>
      </c>
      <c r="B302" s="28">
        <v>1145001</v>
      </c>
      <c r="C302" s="33" t="s">
        <v>131</v>
      </c>
      <c r="D302" s="27" t="s">
        <v>97</v>
      </c>
      <c r="E302" s="28">
        <v>500</v>
      </c>
      <c r="F302" s="28">
        <v>100</v>
      </c>
      <c r="G302" s="28"/>
      <c r="H302" s="29" t="s">
        <v>138</v>
      </c>
      <c r="I302" s="66" t="s">
        <v>508</v>
      </c>
      <c r="J302" s="77">
        <f>K302/30.126</f>
        <v>18.40151364270066</v>
      </c>
      <c r="K302" s="70">
        <v>554.3640000000001</v>
      </c>
    </row>
    <row r="303" spans="1:11" s="64" customFormat="1" ht="13.5" customHeight="1">
      <c r="A303" s="19" t="str">
        <f t="shared" si="12"/>
        <v>U – záves MARS 62</v>
      </c>
      <c r="B303" s="28">
        <v>1504626</v>
      </c>
      <c r="C303" s="33" t="s">
        <v>132</v>
      </c>
      <c r="D303" s="27" t="s">
        <v>62</v>
      </c>
      <c r="E303" s="28">
        <v>62</v>
      </c>
      <c r="F303" s="28"/>
      <c r="G303" s="28"/>
      <c r="H303" s="29" t="s">
        <v>138</v>
      </c>
      <c r="I303" s="66" t="s">
        <v>509</v>
      </c>
      <c r="J303" s="77">
        <f>K303/30.126</f>
        <v>2.7290380402310297</v>
      </c>
      <c r="K303" s="70">
        <v>82.215</v>
      </c>
    </row>
    <row r="304" spans="1:11" s="64" customFormat="1" ht="13.5" customHeight="1">
      <c r="A304" s="19"/>
      <c r="B304" s="28">
        <v>1504076</v>
      </c>
      <c r="C304" s="33" t="s">
        <v>132</v>
      </c>
      <c r="D304" s="27" t="s">
        <v>191</v>
      </c>
      <c r="E304" s="28">
        <v>70</v>
      </c>
      <c r="F304" s="28"/>
      <c r="G304" s="28"/>
      <c r="H304" s="29" t="s">
        <v>138</v>
      </c>
      <c r="I304" s="66" t="s">
        <v>510</v>
      </c>
      <c r="J304" s="77">
        <f>K304/30.126</f>
        <v>2.781019717187812</v>
      </c>
      <c r="K304" s="70">
        <v>83.78100000000002</v>
      </c>
    </row>
    <row r="305" spans="1:11" s="64" customFormat="1" ht="13.5" customHeight="1">
      <c r="A305" s="19" t="str">
        <f aca="true" t="shared" si="13" ref="A305:A312">CONCATENATE(C363," ","MARS"," ",D363)</f>
        <v>U – záves MARS 100</v>
      </c>
      <c r="B305" s="28">
        <v>1504106</v>
      </c>
      <c r="C305" s="33" t="s">
        <v>132</v>
      </c>
      <c r="D305" s="27" t="s">
        <v>64</v>
      </c>
      <c r="E305" s="28">
        <v>100</v>
      </c>
      <c r="F305" s="28"/>
      <c r="G305" s="28"/>
      <c r="H305" s="29" t="s">
        <v>138</v>
      </c>
      <c r="I305" s="66" t="s">
        <v>511</v>
      </c>
      <c r="J305" s="77">
        <f>K305/30.126</f>
        <v>2.8589922326229833</v>
      </c>
      <c r="K305" s="70">
        <v>86.13</v>
      </c>
    </row>
    <row r="306" spans="1:11" s="64" customFormat="1" ht="13.5" customHeight="1">
      <c r="A306" s="19" t="str">
        <f t="shared" si="13"/>
        <v>U – záves MARS 125</v>
      </c>
      <c r="B306" s="28">
        <v>1504126</v>
      </c>
      <c r="C306" s="33" t="s">
        <v>132</v>
      </c>
      <c r="D306" s="27" t="s">
        <v>66</v>
      </c>
      <c r="E306" s="28">
        <v>125</v>
      </c>
      <c r="F306" s="28"/>
      <c r="G306" s="28"/>
      <c r="H306" s="29" t="s">
        <v>138</v>
      </c>
      <c r="I306" s="66" t="s">
        <v>512</v>
      </c>
      <c r="J306" s="77">
        <f>K306/30.126</f>
        <v>3.040928101971719</v>
      </c>
      <c r="K306" s="70">
        <v>91.61100000000002</v>
      </c>
    </row>
    <row r="307" spans="1:11" s="64" customFormat="1" ht="13.5" customHeight="1">
      <c r="A307" s="19" t="str">
        <f t="shared" si="13"/>
        <v>U – záves MARS 150</v>
      </c>
      <c r="B307" s="28">
        <v>1504156</v>
      </c>
      <c r="C307" s="33" t="s">
        <v>132</v>
      </c>
      <c r="D307" s="27" t="s">
        <v>68</v>
      </c>
      <c r="E307" s="28">
        <v>150</v>
      </c>
      <c r="F307" s="28"/>
      <c r="G307" s="28"/>
      <c r="H307" s="29" t="s">
        <v>138</v>
      </c>
      <c r="I307" s="66" t="s">
        <v>513</v>
      </c>
      <c r="J307" s="77">
        <f>K307/30.126</f>
        <v>6.393746265684127</v>
      </c>
      <c r="K307" s="70">
        <v>192.61800000000002</v>
      </c>
    </row>
    <row r="308" spans="1:11" s="64" customFormat="1" ht="13.5" customHeight="1">
      <c r="A308" s="19" t="str">
        <f t="shared" si="13"/>
        <v>U – záves MARS 200</v>
      </c>
      <c r="B308" s="28">
        <v>1504206</v>
      </c>
      <c r="C308" s="33" t="s">
        <v>132</v>
      </c>
      <c r="D308" s="27" t="s">
        <v>70</v>
      </c>
      <c r="E308" s="28">
        <v>200</v>
      </c>
      <c r="F308" s="28"/>
      <c r="G308" s="28"/>
      <c r="H308" s="29" t="s">
        <v>138</v>
      </c>
      <c r="I308" s="66" t="s">
        <v>514</v>
      </c>
      <c r="J308" s="77">
        <f>K308/30.126</f>
        <v>8.005178251344354</v>
      </c>
      <c r="K308" s="70">
        <v>241.16400000000004</v>
      </c>
    </row>
    <row r="309" spans="1:11" s="64" customFormat="1" ht="13.5" customHeight="1">
      <c r="A309" s="19" t="str">
        <f t="shared" si="13"/>
        <v>U – záves MARS 250</v>
      </c>
      <c r="B309" s="28">
        <v>1504256</v>
      </c>
      <c r="C309" s="33" t="s">
        <v>132</v>
      </c>
      <c r="D309" s="27" t="s">
        <v>72</v>
      </c>
      <c r="E309" s="28">
        <v>250</v>
      </c>
      <c r="F309" s="28"/>
      <c r="G309" s="28"/>
      <c r="H309" s="29" t="s">
        <v>138</v>
      </c>
      <c r="I309" s="66" t="s">
        <v>515</v>
      </c>
      <c r="J309" s="77">
        <f>K309/30.126</f>
        <v>9.20075682135033</v>
      </c>
      <c r="K309" s="70">
        <v>277.1820000000001</v>
      </c>
    </row>
    <row r="310" spans="1:11" s="64" customFormat="1" ht="13.5" customHeight="1">
      <c r="A310" s="19" t="str">
        <f t="shared" si="13"/>
        <v>U – záves MARS 300</v>
      </c>
      <c r="B310" s="28">
        <v>1504308</v>
      </c>
      <c r="C310" s="33" t="s">
        <v>132</v>
      </c>
      <c r="D310" s="27" t="s">
        <v>74</v>
      </c>
      <c r="E310" s="28">
        <v>300</v>
      </c>
      <c r="F310" s="28"/>
      <c r="G310" s="28"/>
      <c r="H310" s="29" t="s">
        <v>138</v>
      </c>
      <c r="I310" s="66" t="s">
        <v>516</v>
      </c>
      <c r="J310" s="77">
        <f>K310/30.126</f>
        <v>10.24039036048596</v>
      </c>
      <c r="K310" s="70">
        <v>308.50200000000007</v>
      </c>
    </row>
    <row r="311" spans="1:11" s="64" customFormat="1" ht="13.5" customHeight="1">
      <c r="A311" s="19" t="str">
        <f t="shared" si="13"/>
        <v>U – záves MARS 400</v>
      </c>
      <c r="B311" s="28">
        <v>1504408</v>
      </c>
      <c r="C311" s="33" t="s">
        <v>132</v>
      </c>
      <c r="D311" s="27" t="s">
        <v>75</v>
      </c>
      <c r="E311" s="28">
        <v>400</v>
      </c>
      <c r="F311" s="28"/>
      <c r="G311" s="28"/>
      <c r="H311" s="29" t="s">
        <v>138</v>
      </c>
      <c r="I311" s="66" t="s">
        <v>517</v>
      </c>
      <c r="J311" s="77">
        <f>K311/30.126</f>
        <v>11.825831507667795</v>
      </c>
      <c r="K311" s="70">
        <v>356.265</v>
      </c>
    </row>
    <row r="312" spans="1:11" s="64" customFormat="1" ht="13.5" customHeight="1">
      <c r="A312" s="19" t="str">
        <f t="shared" si="13"/>
        <v>U – záves MARS 500</v>
      </c>
      <c r="B312" s="28">
        <v>1504501</v>
      </c>
      <c r="C312" s="33" t="s">
        <v>132</v>
      </c>
      <c r="D312" s="27" t="s">
        <v>77</v>
      </c>
      <c r="E312" s="28">
        <v>500</v>
      </c>
      <c r="F312" s="28"/>
      <c r="G312" s="28"/>
      <c r="H312" s="29" t="s">
        <v>138</v>
      </c>
      <c r="I312" s="66" t="s">
        <v>518</v>
      </c>
      <c r="J312" s="77">
        <f>K312/30.126</f>
        <v>14.476897032463654</v>
      </c>
      <c r="K312" s="70">
        <v>436.1310000000001</v>
      </c>
    </row>
    <row r="313" spans="1:11" s="64" customFormat="1" ht="13.5" customHeight="1">
      <c r="A313" s="19" t="e">
        <f>CONCATENATE(#REF!," ","MARS"," ",#REF!)</f>
        <v>#REF!</v>
      </c>
      <c r="B313" s="28">
        <v>1504166</v>
      </c>
      <c r="C313" s="33" t="s">
        <v>132</v>
      </c>
      <c r="D313" s="27" t="s">
        <v>79</v>
      </c>
      <c r="E313" s="28">
        <v>125</v>
      </c>
      <c r="F313" s="28"/>
      <c r="G313" s="28">
        <v>62</v>
      </c>
      <c r="H313" s="29" t="s">
        <v>138</v>
      </c>
      <c r="I313" s="66" t="s">
        <v>519</v>
      </c>
      <c r="J313" s="77">
        <f>K313/30.126</f>
        <v>3.3788090021907986</v>
      </c>
      <c r="K313" s="70">
        <v>101.79</v>
      </c>
    </row>
    <row r="314" spans="1:11" s="64" customFormat="1" ht="13.5" customHeight="1">
      <c r="A314" s="19" t="str">
        <f aca="true" t="shared" si="14" ref="A314:A321">CONCATENATE(C371," ","MARS"," ",D371)</f>
        <v>Uholník L MARS 1,5x35x35x2000</v>
      </c>
      <c r="B314" s="28">
        <v>1504216</v>
      </c>
      <c r="C314" s="33" t="s">
        <v>132</v>
      </c>
      <c r="D314" s="27" t="s">
        <v>81</v>
      </c>
      <c r="E314" s="28">
        <v>250</v>
      </c>
      <c r="F314" s="28"/>
      <c r="G314" s="28">
        <v>125</v>
      </c>
      <c r="H314" s="29" t="s">
        <v>138</v>
      </c>
      <c r="I314" s="66" t="s">
        <v>520</v>
      </c>
      <c r="J314" s="77">
        <f>K314/30.126</f>
        <v>7.615315674168493</v>
      </c>
      <c r="K314" s="70">
        <v>229.41900000000004</v>
      </c>
    </row>
    <row r="315" spans="1:11" s="64" customFormat="1" ht="13.5" customHeight="1">
      <c r="A315" s="19" t="str">
        <f t="shared" si="14"/>
        <v>Uholník L MARS 2,0x35x35x2000</v>
      </c>
      <c r="B315" s="28">
        <v>1504521</v>
      </c>
      <c r="C315" s="33" t="s">
        <v>132</v>
      </c>
      <c r="D315" s="27" t="s">
        <v>83</v>
      </c>
      <c r="E315" s="28">
        <v>500</v>
      </c>
      <c r="F315" s="28"/>
      <c r="G315" s="28">
        <v>250</v>
      </c>
      <c r="H315" s="29" t="s">
        <v>138</v>
      </c>
      <c r="I315" s="66" t="s">
        <v>521</v>
      </c>
      <c r="J315" s="77">
        <f>K315/30.126</f>
        <v>12.007767377016533</v>
      </c>
      <c r="K315" s="70">
        <v>361.7460000000001</v>
      </c>
    </row>
    <row r="316" spans="1:11" s="64" customFormat="1" ht="13.5" customHeight="1">
      <c r="A316" s="19" t="str">
        <f t="shared" si="14"/>
        <v>Redukčná spojka MARS 125-62/50</v>
      </c>
      <c r="B316" s="28">
        <v>1526251</v>
      </c>
      <c r="C316" s="33" t="s">
        <v>133</v>
      </c>
      <c r="D316" s="27" t="s">
        <v>3</v>
      </c>
      <c r="E316" s="28">
        <v>62</v>
      </c>
      <c r="F316" s="28">
        <v>50</v>
      </c>
      <c r="G316" s="28"/>
      <c r="H316" s="29" t="s">
        <v>138</v>
      </c>
      <c r="I316" s="66" t="s">
        <v>522</v>
      </c>
      <c r="J316" s="77">
        <f>K316/30.126</f>
        <v>3.3788090021907986</v>
      </c>
      <c r="K316" s="70">
        <v>101.79</v>
      </c>
    </row>
    <row r="317" spans="1:11" s="64" customFormat="1" ht="13.5" customHeight="1">
      <c r="A317" s="19" t="str">
        <f t="shared" si="14"/>
        <v>Redukčná spojka MARS 200-125/50</v>
      </c>
      <c r="B317" s="28">
        <v>1521251</v>
      </c>
      <c r="C317" s="33" t="s">
        <v>133</v>
      </c>
      <c r="D317" s="27" t="s">
        <v>4</v>
      </c>
      <c r="E317" s="28">
        <v>125</v>
      </c>
      <c r="F317" s="28">
        <v>50</v>
      </c>
      <c r="G317" s="28"/>
      <c r="H317" s="29" t="s">
        <v>138</v>
      </c>
      <c r="I317" s="66" t="s">
        <v>523</v>
      </c>
      <c r="J317" s="77">
        <f>K317/30.126</f>
        <v>3.898625771758614</v>
      </c>
      <c r="K317" s="70">
        <v>117.45</v>
      </c>
    </row>
    <row r="318" spans="1:11" s="64" customFormat="1" ht="13.5" customHeight="1">
      <c r="A318" s="19" t="str">
        <f t="shared" si="14"/>
        <v>Redukčná spojka MARS 250-125/50</v>
      </c>
      <c r="B318" s="28">
        <v>1522001</v>
      </c>
      <c r="C318" s="33" t="s">
        <v>133</v>
      </c>
      <c r="D318" s="27" t="s">
        <v>5</v>
      </c>
      <c r="E318" s="28">
        <v>200</v>
      </c>
      <c r="F318" s="28">
        <v>50</v>
      </c>
      <c r="G318" s="28"/>
      <c r="H318" s="29" t="s">
        <v>138</v>
      </c>
      <c r="I318" s="66" t="s">
        <v>524</v>
      </c>
      <c r="J318" s="77">
        <f>K318/30.126</f>
        <v>6.497709619597689</v>
      </c>
      <c r="K318" s="70">
        <v>195.75</v>
      </c>
    </row>
    <row r="319" spans="1:11" s="64" customFormat="1" ht="13.5" customHeight="1">
      <c r="A319" s="19" t="str">
        <f t="shared" si="14"/>
        <v>Redukčná spojka MARS 400-250/50</v>
      </c>
      <c r="B319" s="28">
        <v>1522501</v>
      </c>
      <c r="C319" s="33" t="s">
        <v>133</v>
      </c>
      <c r="D319" s="27" t="s">
        <v>6</v>
      </c>
      <c r="E319" s="28">
        <v>250</v>
      </c>
      <c r="F319" s="28">
        <v>50</v>
      </c>
      <c r="G319" s="28"/>
      <c r="H319" s="29" t="s">
        <v>138</v>
      </c>
      <c r="I319" s="66" t="s">
        <v>525</v>
      </c>
      <c r="J319" s="77">
        <f>K319/30.126</f>
        <v>7.043517227643895</v>
      </c>
      <c r="K319" s="70">
        <v>212.193</v>
      </c>
    </row>
    <row r="320" spans="1:11" s="64" customFormat="1" ht="13.5" customHeight="1">
      <c r="A320" s="19" t="str">
        <f t="shared" si="14"/>
        <v>Redukčná spojka MARS 500-250/50</v>
      </c>
      <c r="B320" s="28">
        <v>1533301</v>
      </c>
      <c r="C320" s="33" t="s">
        <v>133</v>
      </c>
      <c r="D320" s="27" t="s">
        <v>7</v>
      </c>
      <c r="E320" s="28">
        <v>300</v>
      </c>
      <c r="F320" s="28">
        <v>50</v>
      </c>
      <c r="G320" s="28"/>
      <c r="H320" s="29" t="s">
        <v>138</v>
      </c>
      <c r="I320" s="66" t="s">
        <v>526</v>
      </c>
      <c r="J320" s="77">
        <f>K320/30.126</f>
        <v>9.20075682135033</v>
      </c>
      <c r="K320" s="70">
        <v>277.1820000000001</v>
      </c>
    </row>
    <row r="321" spans="1:11" s="64" customFormat="1" ht="13.5" customHeight="1">
      <c r="A321" s="19" t="str">
        <f t="shared" si="14"/>
        <v>Redukčná spojka MARS 500-300/50</v>
      </c>
      <c r="B321" s="28">
        <v>1534301</v>
      </c>
      <c r="C321" s="33" t="s">
        <v>133</v>
      </c>
      <c r="D321" s="27" t="s">
        <v>8</v>
      </c>
      <c r="E321" s="28">
        <v>400</v>
      </c>
      <c r="F321" s="28">
        <v>50</v>
      </c>
      <c r="G321" s="28"/>
      <c r="H321" s="29" t="s">
        <v>138</v>
      </c>
      <c r="I321" s="66" t="s">
        <v>527</v>
      </c>
      <c r="J321" s="77">
        <f>K321/30.126</f>
        <v>11.254033061143202</v>
      </c>
      <c r="K321" s="70">
        <v>339.0390000000001</v>
      </c>
    </row>
    <row r="322" spans="1:11" s="64" customFormat="1" ht="13.5" customHeight="1">
      <c r="A322" s="19" t="str">
        <f>CONCATENATE(C387," ","MARS"," ",D387)</f>
        <v>Spojka uhlová MARS 50</v>
      </c>
      <c r="B322" s="28">
        <v>1535301</v>
      </c>
      <c r="C322" s="33" t="s">
        <v>133</v>
      </c>
      <c r="D322" s="27" t="s">
        <v>9</v>
      </c>
      <c r="E322" s="28">
        <v>500</v>
      </c>
      <c r="F322" s="28">
        <v>50</v>
      </c>
      <c r="G322" s="28"/>
      <c r="H322" s="29" t="s">
        <v>138</v>
      </c>
      <c r="I322" s="66" t="s">
        <v>528</v>
      </c>
      <c r="J322" s="77">
        <f>K322/30.126</f>
        <v>13.255327623979285</v>
      </c>
      <c r="K322" s="70">
        <v>399.33</v>
      </c>
    </row>
    <row r="323" spans="1:11" s="64" customFormat="1" ht="13.5" customHeight="1">
      <c r="A323" s="19"/>
      <c r="B323" s="28">
        <v>1620701</v>
      </c>
      <c r="C323" s="33" t="s">
        <v>133</v>
      </c>
      <c r="D323" s="27" t="s">
        <v>187</v>
      </c>
      <c r="E323" s="28">
        <v>70</v>
      </c>
      <c r="F323" s="28">
        <v>60</v>
      </c>
      <c r="G323" s="28"/>
      <c r="H323" s="29" t="s">
        <v>138</v>
      </c>
      <c r="I323" s="66" t="s">
        <v>529</v>
      </c>
      <c r="J323" s="77">
        <f>K323/30.126</f>
        <v>3.300836486755627</v>
      </c>
      <c r="K323" s="70">
        <v>99.44100000000002</v>
      </c>
    </row>
    <row r="324" spans="1:11" s="64" customFormat="1" ht="13.5" customHeight="1">
      <c r="A324" s="19" t="str">
        <f>CONCATENATE(C388," ","MARS"," ",D388)</f>
        <v>Spojka uhlová MARS 60</v>
      </c>
      <c r="B324" s="28">
        <v>1621001</v>
      </c>
      <c r="C324" s="33" t="s">
        <v>133</v>
      </c>
      <c r="D324" s="27" t="s">
        <v>10</v>
      </c>
      <c r="E324" s="28">
        <v>100</v>
      </c>
      <c r="F324" s="28">
        <v>60</v>
      </c>
      <c r="G324" s="28"/>
      <c r="H324" s="29" t="s">
        <v>138</v>
      </c>
      <c r="I324" s="66" t="s">
        <v>530</v>
      </c>
      <c r="J324" s="77">
        <f>K324/30.126</f>
        <v>3.8206532563234417</v>
      </c>
      <c r="K324" s="70">
        <v>115.10100000000001</v>
      </c>
    </row>
    <row r="325" spans="1:11" s="64" customFormat="1" ht="13.5" customHeight="1">
      <c r="A325" s="19" t="str">
        <f>CONCATENATE(C389," ","MARS"," ",D389)</f>
        <v>Spojka uhlová MARS 100</v>
      </c>
      <c r="B325" s="28">
        <v>1621501</v>
      </c>
      <c r="C325" s="33" t="s">
        <v>133</v>
      </c>
      <c r="D325" s="27" t="s">
        <v>12</v>
      </c>
      <c r="E325" s="28">
        <v>150</v>
      </c>
      <c r="F325" s="28">
        <v>60</v>
      </c>
      <c r="G325" s="28"/>
      <c r="H325" s="29" t="s">
        <v>138</v>
      </c>
      <c r="I325" s="66" t="s">
        <v>531</v>
      </c>
      <c r="J325" s="77">
        <f>K325/30.126</f>
        <v>5.432085241983669</v>
      </c>
      <c r="K325" s="70">
        <v>163.64700000000002</v>
      </c>
    </row>
    <row r="326" spans="1:11" s="64" customFormat="1" ht="13.5" customHeight="1">
      <c r="A326" s="19" t="str">
        <f>CONCATENATE(C390," ","MARS"," ",D390)</f>
        <v>Spojka uhlová MARS krátka</v>
      </c>
      <c r="B326" s="28">
        <v>1622001</v>
      </c>
      <c r="C326" s="33" t="s">
        <v>133</v>
      </c>
      <c r="D326" s="27" t="s">
        <v>14</v>
      </c>
      <c r="E326" s="28">
        <v>200</v>
      </c>
      <c r="F326" s="28">
        <v>60</v>
      </c>
      <c r="G326" s="28"/>
      <c r="H326" s="29" t="s">
        <v>138</v>
      </c>
      <c r="I326" s="66" t="s">
        <v>532</v>
      </c>
      <c r="J326" s="77">
        <f>K326/30.126</f>
        <v>6.731627165903208</v>
      </c>
      <c r="K326" s="70">
        <v>202.79700000000005</v>
      </c>
    </row>
    <row r="327" spans="1:11" s="64" customFormat="1" ht="13.5" customHeight="1">
      <c r="A327" s="19" t="str">
        <f>CONCATENATE(C391," ","MARS"," ",D391)</f>
        <v>Spojka uhlová MARS stredná</v>
      </c>
      <c r="B327" s="28">
        <v>1622501</v>
      </c>
      <c r="C327" s="33" t="s">
        <v>133</v>
      </c>
      <c r="D327" s="27" t="s">
        <v>16</v>
      </c>
      <c r="E327" s="28">
        <v>250</v>
      </c>
      <c r="F327" s="28">
        <v>60</v>
      </c>
      <c r="G327" s="28"/>
      <c r="H327" s="29" t="s">
        <v>138</v>
      </c>
      <c r="I327" s="66" t="s">
        <v>533</v>
      </c>
      <c r="J327" s="77">
        <f>K327/30.126</f>
        <v>7.381398127862977</v>
      </c>
      <c r="K327" s="70">
        <v>222.37200000000004</v>
      </c>
    </row>
    <row r="328" spans="1:11" s="64" customFormat="1" ht="13.5" customHeight="1">
      <c r="A328" s="19" t="str">
        <f>CONCATENATE(C392," ","MARS"," ",D392)</f>
        <v>Spojka uhlová MARS dlhá</v>
      </c>
      <c r="B328" s="28">
        <v>1623001</v>
      </c>
      <c r="C328" s="33" t="s">
        <v>133</v>
      </c>
      <c r="D328" s="27" t="s">
        <v>18</v>
      </c>
      <c r="E328" s="28">
        <v>300</v>
      </c>
      <c r="F328" s="28">
        <v>60</v>
      </c>
      <c r="G328" s="28"/>
      <c r="H328" s="29" t="s">
        <v>138</v>
      </c>
      <c r="I328" s="66" t="s">
        <v>534</v>
      </c>
      <c r="J328" s="77">
        <f>K328/30.126</f>
        <v>8.96683927504481</v>
      </c>
      <c r="K328" s="70">
        <v>270.135</v>
      </c>
    </row>
    <row r="329" spans="1:11" s="64" customFormat="1" ht="13.5" customHeight="1">
      <c r="A329" s="19" t="str">
        <f>CONCATENATE(C379," ","MARS"," ",D379)</f>
        <v>Redukčná spojka MARS 200-100/60</v>
      </c>
      <c r="B329" s="28">
        <v>1624301</v>
      </c>
      <c r="C329" s="33" t="s">
        <v>133</v>
      </c>
      <c r="D329" s="27" t="s">
        <v>20</v>
      </c>
      <c r="E329" s="28">
        <v>400</v>
      </c>
      <c r="F329" s="28">
        <v>60</v>
      </c>
      <c r="G329" s="28"/>
      <c r="H329" s="29" t="s">
        <v>138</v>
      </c>
      <c r="I329" s="66" t="s">
        <v>535</v>
      </c>
      <c r="J329" s="77">
        <f>K329/30.126</f>
        <v>10.760207130053777</v>
      </c>
      <c r="K329" s="70">
        <v>324.1620000000001</v>
      </c>
    </row>
    <row r="330" spans="1:11" s="64" customFormat="1" ht="13.5" customHeight="1">
      <c r="A330" s="19" t="str">
        <f>CONCATENATE(C380," ","MARS"," ",D380)</f>
        <v>Redukčná spojka MARS 250-150/60</v>
      </c>
      <c r="B330" s="28">
        <v>1625301</v>
      </c>
      <c r="C330" s="33" t="s">
        <v>133</v>
      </c>
      <c r="D330" s="27" t="s">
        <v>22</v>
      </c>
      <c r="E330" s="28">
        <v>500</v>
      </c>
      <c r="F330" s="28">
        <v>60</v>
      </c>
      <c r="G330" s="28"/>
      <c r="H330" s="29" t="s">
        <v>138</v>
      </c>
      <c r="I330" s="66" t="s">
        <v>536</v>
      </c>
      <c r="J330" s="77">
        <f>K330/30.126</f>
        <v>13.905098585939054</v>
      </c>
      <c r="K330" s="70">
        <v>418.905</v>
      </c>
    </row>
    <row r="331" spans="1:11" s="64" customFormat="1" ht="13.5" customHeight="1">
      <c r="A331" s="19" t="str">
        <f>CONCATENATE(C381," ","MARS"," ",D381)</f>
        <v>Redukčná spojka MARS 400-100/60</v>
      </c>
      <c r="B331" s="28">
        <v>1121251</v>
      </c>
      <c r="C331" s="33" t="s">
        <v>133</v>
      </c>
      <c r="D331" s="27" t="s">
        <v>11</v>
      </c>
      <c r="E331" s="28">
        <v>125</v>
      </c>
      <c r="F331" s="28">
        <v>100</v>
      </c>
      <c r="G331" s="28"/>
      <c r="H331" s="29" t="s">
        <v>138</v>
      </c>
      <c r="I331" s="66" t="s">
        <v>537</v>
      </c>
      <c r="J331" s="77">
        <f>K331/30.126</f>
        <v>4.678350926110336</v>
      </c>
      <c r="K331" s="70">
        <v>140.94</v>
      </c>
    </row>
    <row r="332" spans="1:11" s="64" customFormat="1" ht="13.5" customHeight="1">
      <c r="A332" s="19"/>
      <c r="B332" s="28">
        <v>1121501</v>
      </c>
      <c r="C332" s="33" t="s">
        <v>133</v>
      </c>
      <c r="D332" s="27" t="s">
        <v>183</v>
      </c>
      <c r="E332" s="28">
        <v>150</v>
      </c>
      <c r="F332" s="28">
        <v>100</v>
      </c>
      <c r="G332" s="28"/>
      <c r="H332" s="29" t="s">
        <v>138</v>
      </c>
      <c r="I332" s="66" t="s">
        <v>538</v>
      </c>
      <c r="J332" s="77">
        <f>K332/30.126</f>
        <v>5.76996614220275</v>
      </c>
      <c r="K332" s="70">
        <v>173.82600000000005</v>
      </c>
    </row>
    <row r="333" spans="1:11" s="64" customFormat="1" ht="13.5" customHeight="1">
      <c r="A333" s="19" t="str">
        <f>CONCATENATE(C382," ","MARS"," ",D382)</f>
        <v>Redukčná spojka MARS 500-250/60</v>
      </c>
      <c r="B333" s="28">
        <v>1122001</v>
      </c>
      <c r="C333" s="33" t="s">
        <v>133</v>
      </c>
      <c r="D333" s="27" t="s">
        <v>13</v>
      </c>
      <c r="E333" s="28">
        <v>200</v>
      </c>
      <c r="F333" s="28">
        <v>100</v>
      </c>
      <c r="G333" s="28"/>
      <c r="H333" s="29" t="s">
        <v>138</v>
      </c>
      <c r="I333" s="66" t="s">
        <v>539</v>
      </c>
      <c r="J333" s="77">
        <f>K333/30.126</f>
        <v>7.043517227643895</v>
      </c>
      <c r="K333" s="70">
        <v>212.193</v>
      </c>
    </row>
    <row r="334" spans="1:11" s="64" customFormat="1" ht="13.5" customHeight="1">
      <c r="A334" s="19" t="str">
        <f>CONCATENATE(C383," ","MARS"," ",D383)</f>
        <v>Redukčná spojka MARS 200-125/100</v>
      </c>
      <c r="B334" s="28">
        <v>1122501</v>
      </c>
      <c r="C334" s="33" t="s">
        <v>133</v>
      </c>
      <c r="D334" s="27" t="s">
        <v>15</v>
      </c>
      <c r="E334" s="28">
        <v>250</v>
      </c>
      <c r="F334" s="28">
        <v>100</v>
      </c>
      <c r="G334" s="28"/>
      <c r="H334" s="29" t="s">
        <v>138</v>
      </c>
      <c r="I334" s="66" t="s">
        <v>540</v>
      </c>
      <c r="J334" s="77">
        <f>K334/30.126</f>
        <v>7.823242381995619</v>
      </c>
      <c r="K334" s="70">
        <v>235.68300000000002</v>
      </c>
    </row>
    <row r="335" spans="1:11" s="64" customFormat="1" ht="13.5" customHeight="1">
      <c r="A335" s="19" t="str">
        <f>CONCATENATE(C384," ","MARS"," ",D384)</f>
        <v>Redukčná spojka MARS 250-125/100</v>
      </c>
      <c r="B335" s="28">
        <v>1123001</v>
      </c>
      <c r="C335" s="33" t="s">
        <v>133</v>
      </c>
      <c r="D335" s="27" t="s">
        <v>17</v>
      </c>
      <c r="E335" s="28">
        <v>300</v>
      </c>
      <c r="F335" s="28">
        <v>100</v>
      </c>
      <c r="G335" s="28"/>
      <c r="H335" s="29" t="s">
        <v>138</v>
      </c>
      <c r="I335" s="66" t="s">
        <v>541</v>
      </c>
      <c r="J335" s="77">
        <f>K335/30.126</f>
        <v>9.20075682135033</v>
      </c>
      <c r="K335" s="70">
        <v>277.1820000000001</v>
      </c>
    </row>
    <row r="336" spans="1:11" s="64" customFormat="1" ht="13.5" customHeight="1">
      <c r="A336" s="19" t="str">
        <f>CONCATENATE(C385," ","MARS"," ",D385)</f>
        <v>Redukčná spojka MARS 400-250/100</v>
      </c>
      <c r="B336" s="28">
        <v>1124001</v>
      </c>
      <c r="C336" s="33" t="s">
        <v>133</v>
      </c>
      <c r="D336" s="27" t="s">
        <v>19</v>
      </c>
      <c r="E336" s="28">
        <v>400</v>
      </c>
      <c r="F336" s="28">
        <v>100</v>
      </c>
      <c r="G336" s="28"/>
      <c r="H336" s="29" t="s">
        <v>138</v>
      </c>
      <c r="I336" s="66" t="s">
        <v>542</v>
      </c>
      <c r="J336" s="77">
        <f>K336/30.126</f>
        <v>10.864170483967339</v>
      </c>
      <c r="K336" s="70">
        <v>327.29400000000004</v>
      </c>
    </row>
    <row r="337" spans="1:11" s="64" customFormat="1" ht="13.5" customHeight="1">
      <c r="A337" s="19" t="str">
        <f>CONCATENATE(C386," ","MARS"," ",D386)</f>
        <v>Redukčná spojka MARS 500-250/100</v>
      </c>
      <c r="B337" s="28">
        <v>1125001</v>
      </c>
      <c r="C337" s="33" t="s">
        <v>133</v>
      </c>
      <c r="D337" s="27" t="s">
        <v>21</v>
      </c>
      <c r="E337" s="28">
        <v>500</v>
      </c>
      <c r="F337" s="28">
        <v>100</v>
      </c>
      <c r="G337" s="28"/>
      <c r="H337" s="29" t="s">
        <v>138</v>
      </c>
      <c r="I337" s="66" t="s">
        <v>543</v>
      </c>
      <c r="J337" s="77">
        <f>K337/30.126</f>
        <v>14.528878709420436</v>
      </c>
      <c r="K337" s="70">
        <v>437.69700000000006</v>
      </c>
    </row>
    <row r="338" spans="1:11" s="64" customFormat="1" ht="13.5" customHeight="1">
      <c r="A338" s="19" t="str">
        <f>CONCATENATE(C393," ","MARS"," ",D393)</f>
        <v>Predlžovací diel MARS 62/50</v>
      </c>
      <c r="B338" s="28">
        <v>1520628</v>
      </c>
      <c r="C338" s="33" t="s">
        <v>134</v>
      </c>
      <c r="D338" s="27">
        <v>62</v>
      </c>
      <c r="E338" s="28">
        <v>62</v>
      </c>
      <c r="F338" s="28"/>
      <c r="G338" s="28"/>
      <c r="H338" s="29" t="s">
        <v>138</v>
      </c>
      <c r="I338" s="66" t="s">
        <v>544</v>
      </c>
      <c r="J338" s="77">
        <f>K338/30.126</f>
        <v>1.2475602469627567</v>
      </c>
      <c r="K338" s="70">
        <v>37.58400000000001</v>
      </c>
    </row>
    <row r="339" spans="1:11" s="64" customFormat="1" ht="13.5" customHeight="1">
      <c r="A339" s="19"/>
      <c r="B339" s="28">
        <v>1520078</v>
      </c>
      <c r="C339" s="33" t="s">
        <v>134</v>
      </c>
      <c r="D339" s="27">
        <v>70</v>
      </c>
      <c r="E339" s="28">
        <v>70</v>
      </c>
      <c r="F339" s="28"/>
      <c r="G339" s="28"/>
      <c r="H339" s="29" t="s">
        <v>138</v>
      </c>
      <c r="I339" s="66" t="s">
        <v>545</v>
      </c>
      <c r="J339" s="77">
        <f>K339/30.126</f>
        <v>1.3775144393547103</v>
      </c>
      <c r="K339" s="70">
        <v>41.499</v>
      </c>
    </row>
    <row r="340" spans="1:11" s="64" customFormat="1" ht="13.5" customHeight="1">
      <c r="A340" s="19" t="str">
        <f aca="true" t="shared" si="15" ref="A340:A345">CONCATENATE(C394," ","MARS"," ",D394)</f>
        <v>Predlžovací diel MARS 125/50</v>
      </c>
      <c r="B340" s="28">
        <v>1520108</v>
      </c>
      <c r="C340" s="33" t="s">
        <v>134</v>
      </c>
      <c r="D340" s="27">
        <v>100</v>
      </c>
      <c r="E340" s="28">
        <v>100</v>
      </c>
      <c r="F340" s="28"/>
      <c r="G340" s="28"/>
      <c r="H340" s="29" t="s">
        <v>138</v>
      </c>
      <c r="I340" s="66" t="s">
        <v>546</v>
      </c>
      <c r="J340" s="77">
        <f>K340/30.126</f>
        <v>1.4814777932682734</v>
      </c>
      <c r="K340" s="70">
        <v>44.63100000000001</v>
      </c>
    </row>
    <row r="341" spans="1:11" s="64" customFormat="1" ht="13.5" customHeight="1">
      <c r="A341" s="19" t="str">
        <f t="shared" si="15"/>
        <v>Predlžovací diel MARS 200/50</v>
      </c>
      <c r="B341" s="28">
        <v>1520128</v>
      </c>
      <c r="C341" s="33" t="s">
        <v>134</v>
      </c>
      <c r="D341" s="27">
        <v>125</v>
      </c>
      <c r="E341" s="28">
        <v>125</v>
      </c>
      <c r="F341" s="28"/>
      <c r="G341" s="28"/>
      <c r="H341" s="29" t="s">
        <v>138</v>
      </c>
      <c r="I341" s="66" t="s">
        <v>547</v>
      </c>
      <c r="J341" s="77">
        <f>K341/30.126</f>
        <v>1.533459470225055</v>
      </c>
      <c r="K341" s="70">
        <v>46.19700000000001</v>
      </c>
    </row>
    <row r="342" spans="1:11" s="64" customFormat="1" ht="13.5" customHeight="1">
      <c r="A342" s="19" t="str">
        <f t="shared" si="15"/>
        <v>Predlžovací diel MARS 250/50</v>
      </c>
      <c r="B342" s="28">
        <v>1520158</v>
      </c>
      <c r="C342" s="33" t="s">
        <v>134</v>
      </c>
      <c r="D342" s="27">
        <v>150</v>
      </c>
      <c r="E342" s="28">
        <v>150</v>
      </c>
      <c r="F342" s="28"/>
      <c r="G342" s="28"/>
      <c r="H342" s="29" t="s">
        <v>138</v>
      </c>
      <c r="I342" s="66" t="s">
        <v>548</v>
      </c>
      <c r="J342" s="77">
        <f>K342/30.126</f>
        <v>3.144891455885282</v>
      </c>
      <c r="K342" s="70">
        <v>94.74300000000001</v>
      </c>
    </row>
    <row r="343" spans="1:11" s="64" customFormat="1" ht="13.5" customHeight="1">
      <c r="A343" s="19" t="str">
        <f t="shared" si="15"/>
        <v>Predlžovací diel MARS 300/50</v>
      </c>
      <c r="B343" s="28">
        <v>1520208</v>
      </c>
      <c r="C343" s="33" t="s">
        <v>134</v>
      </c>
      <c r="D343" s="27">
        <v>200</v>
      </c>
      <c r="E343" s="28">
        <v>200</v>
      </c>
      <c r="F343" s="28"/>
      <c r="G343" s="28"/>
      <c r="H343" s="29" t="s">
        <v>138</v>
      </c>
      <c r="I343" s="66" t="s">
        <v>549</v>
      </c>
      <c r="J343" s="77">
        <f>K343/30.126</f>
        <v>4.106552479585741</v>
      </c>
      <c r="K343" s="70">
        <v>123.71400000000003</v>
      </c>
    </row>
    <row r="344" spans="1:11" s="64" customFormat="1" ht="13.5" customHeight="1">
      <c r="A344" s="19" t="str">
        <f t="shared" si="15"/>
        <v>Predlžovací diel MARS 400/50</v>
      </c>
      <c r="B344" s="28">
        <v>1520258</v>
      </c>
      <c r="C344" s="33" t="s">
        <v>134</v>
      </c>
      <c r="D344" s="27">
        <v>250</v>
      </c>
      <c r="E344" s="28">
        <v>250</v>
      </c>
      <c r="F344" s="28"/>
      <c r="G344" s="28"/>
      <c r="H344" s="29" t="s">
        <v>138</v>
      </c>
      <c r="I344" s="66" t="s">
        <v>550</v>
      </c>
      <c r="J344" s="77">
        <f>K344/30.126</f>
        <v>4.236506671977694</v>
      </c>
      <c r="K344" s="70">
        <v>127.62900000000002</v>
      </c>
    </row>
    <row r="345" spans="1:11" s="64" customFormat="1" ht="13.5" customHeight="1">
      <c r="A345" s="19" t="str">
        <f t="shared" si="15"/>
        <v>Predlžovací diel MARS 500/50</v>
      </c>
      <c r="B345" s="28">
        <v>1520308</v>
      </c>
      <c r="C345" s="33" t="s">
        <v>134</v>
      </c>
      <c r="D345" s="27">
        <v>300</v>
      </c>
      <c r="E345" s="28">
        <v>300</v>
      </c>
      <c r="F345" s="28"/>
      <c r="G345" s="28"/>
      <c r="H345" s="29" t="s">
        <v>138</v>
      </c>
      <c r="I345" s="66" t="s">
        <v>551</v>
      </c>
      <c r="J345" s="77">
        <f>K345/30.126</f>
        <v>5.666002788289186</v>
      </c>
      <c r="K345" s="70">
        <v>170.69400000000002</v>
      </c>
    </row>
    <row r="346" spans="1:11" s="64" customFormat="1" ht="13.5" customHeight="1">
      <c r="A346" s="19" t="str">
        <f aca="true" t="shared" si="16" ref="A346:A352">CONCATENATE(C415," ","MARS"," ",D415)</f>
        <v>Zakončenie žľabu MARS 62/50</v>
      </c>
      <c r="B346" s="28">
        <v>1520408</v>
      </c>
      <c r="C346" s="33" t="s">
        <v>134</v>
      </c>
      <c r="D346" s="27">
        <v>400</v>
      </c>
      <c r="E346" s="28">
        <v>400</v>
      </c>
      <c r="F346" s="28"/>
      <c r="G346" s="28"/>
      <c r="H346" s="29" t="s">
        <v>138</v>
      </c>
      <c r="I346" s="66" t="s">
        <v>552</v>
      </c>
      <c r="J346" s="77">
        <f>K346/30.126</f>
        <v>8.187114120693089</v>
      </c>
      <c r="K346" s="70">
        <v>246.645</v>
      </c>
    </row>
    <row r="347" spans="1:11" s="64" customFormat="1" ht="13.5" customHeight="1">
      <c r="A347" s="19" t="str">
        <f t="shared" si="16"/>
        <v>Zakončenie žľabu MARS 125/50</v>
      </c>
      <c r="B347" s="28">
        <v>1520508</v>
      </c>
      <c r="C347" s="33" t="s">
        <v>134</v>
      </c>
      <c r="D347" s="27">
        <v>500</v>
      </c>
      <c r="E347" s="28">
        <v>500</v>
      </c>
      <c r="F347" s="28"/>
      <c r="G347" s="28"/>
      <c r="H347" s="29" t="s">
        <v>138</v>
      </c>
      <c r="I347" s="66" t="s">
        <v>553</v>
      </c>
      <c r="J347" s="77">
        <f>K347/30.126</f>
        <v>9.824536944831708</v>
      </c>
      <c r="K347" s="70">
        <v>295.97400000000005</v>
      </c>
    </row>
    <row r="348" spans="1:11" s="64" customFormat="1" ht="13.5" customHeight="1">
      <c r="A348" s="19" t="str">
        <f t="shared" si="16"/>
        <v>Zakončenie žľabu MARS 200/50</v>
      </c>
      <c r="B348" s="28">
        <v>1570062</v>
      </c>
      <c r="C348" s="33" t="s">
        <v>135</v>
      </c>
      <c r="D348" s="27">
        <v>62</v>
      </c>
      <c r="E348" s="28">
        <v>62</v>
      </c>
      <c r="F348" s="28"/>
      <c r="G348" s="28"/>
      <c r="H348" s="29" t="s">
        <v>138</v>
      </c>
      <c r="I348" s="66" t="s">
        <v>554</v>
      </c>
      <c r="J348" s="77">
        <f>K348/30.126</f>
        <v>1.1435968930491935</v>
      </c>
      <c r="K348" s="70">
        <v>34.452000000000005</v>
      </c>
    </row>
    <row r="349" spans="1:11" s="64" customFormat="1" ht="13.5" customHeight="1">
      <c r="A349" s="19" t="str">
        <f t="shared" si="16"/>
        <v>Zakončenie žľabu MARS 250/50</v>
      </c>
      <c r="B349" s="28">
        <v>1570100</v>
      </c>
      <c r="C349" s="33" t="s">
        <v>135</v>
      </c>
      <c r="D349" s="27">
        <v>100</v>
      </c>
      <c r="E349" s="28">
        <v>100</v>
      </c>
      <c r="F349" s="28"/>
      <c r="G349" s="28"/>
      <c r="H349" s="29" t="s">
        <v>138</v>
      </c>
      <c r="I349" s="66" t="s">
        <v>555</v>
      </c>
      <c r="J349" s="77">
        <f>K349/30.126</f>
        <v>1.3775144393547103</v>
      </c>
      <c r="K349" s="70">
        <v>41.499</v>
      </c>
    </row>
    <row r="350" spans="1:11" s="64" customFormat="1" ht="13.5" customHeight="1">
      <c r="A350" s="19" t="str">
        <f t="shared" si="16"/>
        <v>Zakončenie žľabu MARS 300/50</v>
      </c>
      <c r="B350" s="28">
        <v>1570125</v>
      </c>
      <c r="C350" s="33" t="s">
        <v>135</v>
      </c>
      <c r="D350" s="27">
        <v>125</v>
      </c>
      <c r="E350" s="28">
        <v>125</v>
      </c>
      <c r="F350" s="28"/>
      <c r="G350" s="28"/>
      <c r="H350" s="29" t="s">
        <v>138</v>
      </c>
      <c r="I350" s="66" t="s">
        <v>556</v>
      </c>
      <c r="J350" s="77">
        <f>K350/30.126</f>
        <v>1.4814777932682734</v>
      </c>
      <c r="K350" s="70">
        <v>44.63100000000001</v>
      </c>
    </row>
    <row r="351" spans="1:11" s="64" customFormat="1" ht="13.5" customHeight="1">
      <c r="A351" s="19" t="str">
        <f t="shared" si="16"/>
        <v>Zakončenie žľabu MARS 400/50</v>
      </c>
      <c r="B351" s="28">
        <v>1570200</v>
      </c>
      <c r="C351" s="33" t="s">
        <v>135</v>
      </c>
      <c r="D351" s="27">
        <v>200</v>
      </c>
      <c r="E351" s="28">
        <v>200</v>
      </c>
      <c r="F351" s="28"/>
      <c r="G351" s="28"/>
      <c r="H351" s="29" t="s">
        <v>138</v>
      </c>
      <c r="I351" s="66" t="s">
        <v>557</v>
      </c>
      <c r="J351" s="77">
        <f>K351/30.126</f>
        <v>2.0012945628360885</v>
      </c>
      <c r="K351" s="70">
        <v>60.29100000000001</v>
      </c>
    </row>
    <row r="352" spans="1:11" s="64" customFormat="1" ht="13.5" customHeight="1">
      <c r="A352" s="19" t="str">
        <f t="shared" si="16"/>
        <v>Zakončenie žľabu MARS 500/50</v>
      </c>
      <c r="B352" s="28">
        <v>1570250</v>
      </c>
      <c r="C352" s="33" t="s">
        <v>135</v>
      </c>
      <c r="D352" s="27">
        <v>250</v>
      </c>
      <c r="E352" s="28">
        <v>250</v>
      </c>
      <c r="F352" s="28"/>
      <c r="G352" s="28"/>
      <c r="H352" s="29" t="s">
        <v>138</v>
      </c>
      <c r="I352" s="66" t="s">
        <v>558</v>
      </c>
      <c r="J352" s="77">
        <f>K352/30.126</f>
        <v>2.573093009360685</v>
      </c>
      <c r="K352" s="70">
        <v>77.51700000000001</v>
      </c>
    </row>
    <row r="353" spans="1:11" s="64" customFormat="1" ht="13.5" customHeight="1">
      <c r="A353" s="19" t="str">
        <f>CONCATENATE(C401," ","MARS"," ",D401)</f>
        <v>Predlžovací diel MARS 100/60</v>
      </c>
      <c r="B353" s="28">
        <v>1570300</v>
      </c>
      <c r="C353" s="33" t="s">
        <v>135</v>
      </c>
      <c r="D353" s="27">
        <v>300</v>
      </c>
      <c r="E353" s="28">
        <v>300</v>
      </c>
      <c r="F353" s="28"/>
      <c r="G353" s="28"/>
      <c r="H353" s="29" t="s">
        <v>138</v>
      </c>
      <c r="I353" s="66" t="s">
        <v>559</v>
      </c>
      <c r="J353" s="77">
        <f>K353/30.126</f>
        <v>3.4307906791475804</v>
      </c>
      <c r="K353" s="70">
        <v>103.35600000000001</v>
      </c>
    </row>
    <row r="354" spans="1:11" s="64" customFormat="1" ht="13.5" customHeight="1">
      <c r="A354" s="19" t="str">
        <f>CONCATENATE(C402," ","MARS"," ",D402)</f>
        <v>Predlžovací diel MARS 150/60</v>
      </c>
      <c r="B354" s="28">
        <v>1570400</v>
      </c>
      <c r="C354" s="33" t="s">
        <v>135</v>
      </c>
      <c r="D354" s="27">
        <v>400</v>
      </c>
      <c r="E354" s="28">
        <v>400</v>
      </c>
      <c r="F354" s="28"/>
      <c r="G354" s="28"/>
      <c r="H354" s="29" t="s">
        <v>138</v>
      </c>
      <c r="I354" s="66" t="s">
        <v>560</v>
      </c>
      <c r="J354" s="77">
        <f>K354/30.126</f>
        <v>5.198167695678151</v>
      </c>
      <c r="K354" s="70">
        <v>156.6</v>
      </c>
    </row>
    <row r="355" spans="1:11" s="64" customFormat="1" ht="13.5" customHeight="1">
      <c r="A355" s="19" t="str">
        <f>CONCATENATE(C403," ","MARS"," ",D403)</f>
        <v>Predlžovací diel MARS 200/60</v>
      </c>
      <c r="B355" s="28">
        <v>1570500</v>
      </c>
      <c r="C355" s="33" t="s">
        <v>135</v>
      </c>
      <c r="D355" s="27">
        <v>500</v>
      </c>
      <c r="E355" s="28">
        <v>500</v>
      </c>
      <c r="F355" s="28"/>
      <c r="G355" s="28"/>
      <c r="H355" s="29" t="s">
        <v>138</v>
      </c>
      <c r="I355" s="66" t="s">
        <v>561</v>
      </c>
      <c r="J355" s="77">
        <f>K355/30.126</f>
        <v>6.497709619597689</v>
      </c>
      <c r="K355" s="70">
        <v>195.75</v>
      </c>
    </row>
    <row r="356" spans="1:11" s="64" customFormat="1" ht="13.5" customHeight="1">
      <c r="A356" s="19" t="str">
        <f>CONCATENATE(C413," ","MARS"," ",D413)</f>
        <v>Predlžovací diel MARS 400/100</v>
      </c>
      <c r="B356" s="28">
        <v>1230001</v>
      </c>
      <c r="C356" s="37" t="s">
        <v>98</v>
      </c>
      <c r="D356" s="27"/>
      <c r="E356" s="28"/>
      <c r="F356" s="28"/>
      <c r="G356" s="28"/>
      <c r="H356" s="29" t="s">
        <v>138</v>
      </c>
      <c r="I356" s="66" t="s">
        <v>562</v>
      </c>
      <c r="J356" s="77">
        <f>K356/30.126</f>
        <v>1.0396335391356304</v>
      </c>
      <c r="K356" s="70">
        <v>31.32</v>
      </c>
    </row>
    <row r="357" spans="1:11" s="64" customFormat="1" ht="13.5" customHeight="1">
      <c r="A357" s="19" t="str">
        <f>CONCATENATE(C414," ","MARS"," ",D414)</f>
        <v>Predlžovací diel MARS 500/100</v>
      </c>
      <c r="B357" s="28">
        <v>1230010</v>
      </c>
      <c r="C357" s="37" t="s">
        <v>99</v>
      </c>
      <c r="D357" s="27"/>
      <c r="E357" s="28"/>
      <c r="F357" s="28"/>
      <c r="G357" s="28"/>
      <c r="H357" s="29" t="s">
        <v>138</v>
      </c>
      <c r="I357" s="66" t="s">
        <v>563</v>
      </c>
      <c r="J357" s="77">
        <f>K357/30.126</f>
        <v>0.9096793467436766</v>
      </c>
      <c r="K357" s="70">
        <v>27.405</v>
      </c>
    </row>
    <row r="358" spans="1:11" s="64" customFormat="1" ht="13.5" customHeight="1">
      <c r="A358" s="19" t="str">
        <f aca="true" t="shared" si="17" ref="A358:A365">CONCATENATE(C423," ","MARS"," ",D423)</f>
        <v>Zakončenie žľabu MARS 100/60</v>
      </c>
      <c r="B358" s="28">
        <v>1230020</v>
      </c>
      <c r="C358" s="37" t="s">
        <v>167</v>
      </c>
      <c r="D358" s="27"/>
      <c r="E358" s="28"/>
      <c r="F358" s="28"/>
      <c r="G358" s="28"/>
      <c r="H358" s="29" t="s">
        <v>138</v>
      </c>
      <c r="I358" s="66" t="s">
        <v>564</v>
      </c>
      <c r="J358" s="77">
        <f>K358/30.126</f>
        <v>1.091615216092412</v>
      </c>
      <c r="K358" s="70">
        <v>32.886</v>
      </c>
    </row>
    <row r="359" spans="1:11" s="64" customFormat="1" ht="13.5" customHeight="1">
      <c r="A359" s="19" t="str">
        <f t="shared" si="17"/>
        <v>Zakončenie žľabu MARS 150/60</v>
      </c>
      <c r="B359" s="28">
        <v>1525000</v>
      </c>
      <c r="C359" s="36" t="s">
        <v>158</v>
      </c>
      <c r="D359" s="27">
        <v>50</v>
      </c>
      <c r="E359" s="28"/>
      <c r="F359" s="28">
        <v>50</v>
      </c>
      <c r="G359" s="28"/>
      <c r="H359" s="29" t="s">
        <v>138</v>
      </c>
      <c r="I359" s="66" t="s">
        <v>565</v>
      </c>
      <c r="J359" s="77">
        <f>K359/30.126</f>
        <v>2.7550288787094206</v>
      </c>
      <c r="K359" s="70">
        <v>82.998</v>
      </c>
    </row>
    <row r="360" spans="1:11" s="64" customFormat="1" ht="13.5" customHeight="1">
      <c r="A360" s="19" t="str">
        <f t="shared" si="17"/>
        <v>Zakončenie žľabu MARS 200/60</v>
      </c>
      <c r="B360" s="28">
        <v>1626000</v>
      </c>
      <c r="C360" s="36" t="s">
        <v>158</v>
      </c>
      <c r="D360" s="27">
        <v>60</v>
      </c>
      <c r="E360" s="28"/>
      <c r="F360" s="28">
        <v>60</v>
      </c>
      <c r="G360" s="28"/>
      <c r="H360" s="29" t="s">
        <v>138</v>
      </c>
      <c r="I360" s="66" t="s">
        <v>566</v>
      </c>
      <c r="J360" s="77">
        <f>K360/30.126</f>
        <v>2.936964748058156</v>
      </c>
      <c r="K360" s="70">
        <v>88.47900000000001</v>
      </c>
    </row>
    <row r="361" spans="1:11" s="64" customFormat="1" ht="13.5" customHeight="1">
      <c r="A361" s="19" t="str">
        <f t="shared" si="17"/>
        <v>Zakončenie žľabu MARS 250/60</v>
      </c>
      <c r="B361" s="28">
        <v>1121000</v>
      </c>
      <c r="C361" s="33" t="s">
        <v>158</v>
      </c>
      <c r="D361" s="27">
        <v>100</v>
      </c>
      <c r="E361" s="28"/>
      <c r="F361" s="28">
        <v>100</v>
      </c>
      <c r="G361" s="28"/>
      <c r="H361" s="29" t="s">
        <v>138</v>
      </c>
      <c r="I361" s="66" t="s">
        <v>567</v>
      </c>
      <c r="J361" s="77">
        <f>K361/30.126</f>
        <v>3.144891455885282</v>
      </c>
      <c r="K361" s="70">
        <v>94.74300000000001</v>
      </c>
    </row>
    <row r="362" spans="1:11" s="64" customFormat="1" ht="13.5" customHeight="1">
      <c r="A362" s="19" t="str">
        <f t="shared" si="17"/>
        <v>Zakončenie žľabu MARS 300/60</v>
      </c>
      <c r="B362" s="28">
        <v>1562007</v>
      </c>
      <c r="C362" s="33" t="s">
        <v>140</v>
      </c>
      <c r="D362" s="27">
        <v>62</v>
      </c>
      <c r="E362" s="28">
        <v>62</v>
      </c>
      <c r="F362" s="28"/>
      <c r="G362" s="28"/>
      <c r="H362" s="29" t="s">
        <v>138</v>
      </c>
      <c r="I362" s="66" t="s">
        <v>568</v>
      </c>
      <c r="J362" s="77">
        <f>K362/30.126</f>
        <v>0.8317068313085044</v>
      </c>
      <c r="K362" s="70">
        <v>25.056000000000004</v>
      </c>
    </row>
    <row r="363" spans="1:11" s="64" customFormat="1" ht="13.5" customHeight="1">
      <c r="A363" s="19" t="str">
        <f t="shared" si="17"/>
        <v>Zakončenie žľabu MARS 400/60</v>
      </c>
      <c r="B363" s="28">
        <v>1510007</v>
      </c>
      <c r="C363" s="33" t="s">
        <v>140</v>
      </c>
      <c r="D363" s="27">
        <v>100</v>
      </c>
      <c r="E363" s="28">
        <v>100</v>
      </c>
      <c r="F363" s="28"/>
      <c r="G363" s="28"/>
      <c r="H363" s="29" t="s">
        <v>138</v>
      </c>
      <c r="I363" s="66" t="s">
        <v>569</v>
      </c>
      <c r="J363" s="77">
        <f>K363/30.126</f>
        <v>1.0396335391356304</v>
      </c>
      <c r="K363" s="70">
        <v>31.32</v>
      </c>
    </row>
    <row r="364" spans="1:11" s="64" customFormat="1" ht="13.5" customHeight="1">
      <c r="A364" s="19" t="str">
        <f t="shared" si="17"/>
        <v>Zakončenie žľabu MARS 500/60</v>
      </c>
      <c r="B364" s="28">
        <v>1512507</v>
      </c>
      <c r="C364" s="33" t="s">
        <v>140</v>
      </c>
      <c r="D364" s="27">
        <v>125</v>
      </c>
      <c r="E364" s="28">
        <v>125</v>
      </c>
      <c r="F364" s="28"/>
      <c r="G364" s="28"/>
      <c r="H364" s="29" t="s">
        <v>138</v>
      </c>
      <c r="I364" s="66" t="s">
        <v>570</v>
      </c>
      <c r="J364" s="77">
        <f>K364/30.126</f>
        <v>1.1176060545708029</v>
      </c>
      <c r="K364" s="70">
        <v>33.66900000000001</v>
      </c>
    </row>
    <row r="365" spans="1:11" s="64" customFormat="1" ht="13.5" customHeight="1">
      <c r="A365" s="19" t="str">
        <f t="shared" si="17"/>
        <v>Zakončenie žľabu MARS 125/100</v>
      </c>
      <c r="B365" s="28">
        <v>1515007</v>
      </c>
      <c r="C365" s="33" t="s">
        <v>140</v>
      </c>
      <c r="D365" s="27">
        <v>150</v>
      </c>
      <c r="E365" s="28">
        <v>150</v>
      </c>
      <c r="F365" s="28"/>
      <c r="G365" s="28"/>
      <c r="H365" s="29" t="s">
        <v>138</v>
      </c>
      <c r="I365" s="66" t="s">
        <v>571</v>
      </c>
      <c r="J365" s="77">
        <f>K365/30.126</f>
        <v>1.3515236008763196</v>
      </c>
      <c r="K365" s="70">
        <v>40.71600000000001</v>
      </c>
    </row>
    <row r="366" spans="1:11" s="64" customFormat="1" ht="13.5" customHeight="1">
      <c r="A366" s="19" t="str">
        <f aca="true" t="shared" si="18" ref="A366:A375">CONCATENATE(C432," ","MARS"," ",D432)</f>
        <v>Zakončenie žľabu MARS 200/100</v>
      </c>
      <c r="B366" s="28">
        <v>1520007</v>
      </c>
      <c r="C366" s="33" t="s">
        <v>140</v>
      </c>
      <c r="D366" s="27">
        <v>200</v>
      </c>
      <c r="E366" s="28">
        <v>200</v>
      </c>
      <c r="F366" s="28"/>
      <c r="G366" s="28"/>
      <c r="H366" s="29" t="s">
        <v>138</v>
      </c>
      <c r="I366" s="66" t="s">
        <v>572</v>
      </c>
      <c r="J366" s="77">
        <f>K366/30.126</f>
        <v>1.7673770165305718</v>
      </c>
      <c r="K366" s="70">
        <v>53.24400000000001</v>
      </c>
    </row>
    <row r="367" spans="1:11" s="64" customFormat="1" ht="13.5" customHeight="1">
      <c r="A367" s="19" t="str">
        <f t="shared" si="18"/>
        <v>Zakončenie žľabu MARS 250/100</v>
      </c>
      <c r="B367" s="28">
        <v>1525007</v>
      </c>
      <c r="C367" s="33" t="s">
        <v>140</v>
      </c>
      <c r="D367" s="27">
        <v>250</v>
      </c>
      <c r="E367" s="28">
        <v>250</v>
      </c>
      <c r="F367" s="28"/>
      <c r="G367" s="28"/>
      <c r="H367" s="29" t="s">
        <v>138</v>
      </c>
      <c r="I367" s="66" t="s">
        <v>573</v>
      </c>
      <c r="J367" s="77">
        <f>K367/30.126</f>
        <v>1.949312885879307</v>
      </c>
      <c r="K367" s="70">
        <v>58.725</v>
      </c>
    </row>
    <row r="368" spans="1:11" s="64" customFormat="1" ht="13.5" customHeight="1">
      <c r="A368" s="19" t="str">
        <f t="shared" si="18"/>
        <v>Zakončenie žľabu MARS 300/100</v>
      </c>
      <c r="B368" s="28">
        <v>1530007</v>
      </c>
      <c r="C368" s="33" t="s">
        <v>140</v>
      </c>
      <c r="D368" s="27">
        <v>300</v>
      </c>
      <c r="E368" s="28">
        <v>300</v>
      </c>
      <c r="F368" s="28"/>
      <c r="G368" s="28"/>
      <c r="H368" s="29" t="s">
        <v>138</v>
      </c>
      <c r="I368" s="66" t="s">
        <v>574</v>
      </c>
      <c r="J368" s="77">
        <f>K368/30.126</f>
        <v>2.0532762397928703</v>
      </c>
      <c r="K368" s="70">
        <v>61.85700000000001</v>
      </c>
    </row>
    <row r="369" spans="1:11" s="64" customFormat="1" ht="13.5" customHeight="1">
      <c r="A369" s="19" t="str">
        <f t="shared" si="18"/>
        <v>Zakončenie žľabu MARS 400/100</v>
      </c>
      <c r="B369" s="28">
        <v>1540007</v>
      </c>
      <c r="C369" s="33" t="s">
        <v>140</v>
      </c>
      <c r="D369" s="27">
        <v>400</v>
      </c>
      <c r="E369" s="28">
        <v>400</v>
      </c>
      <c r="F369" s="28"/>
      <c r="G369" s="28"/>
      <c r="H369" s="29" t="s">
        <v>138</v>
      </c>
      <c r="I369" s="66" t="s">
        <v>575</v>
      </c>
      <c r="J369" s="77">
        <f>K369/30.126</f>
        <v>2.962955586536547</v>
      </c>
      <c r="K369" s="70">
        <v>89.26200000000001</v>
      </c>
    </row>
    <row r="370" spans="1:11" s="64" customFormat="1" ht="13.5" customHeight="1">
      <c r="A370" s="19" t="str">
        <f t="shared" si="18"/>
        <v>Zakončenie žľabu MARS 500/100</v>
      </c>
      <c r="B370" s="28">
        <v>1550007</v>
      </c>
      <c r="C370" s="33" t="s">
        <v>140</v>
      </c>
      <c r="D370" s="27">
        <v>500</v>
      </c>
      <c r="E370" s="28">
        <v>500</v>
      </c>
      <c r="F370" s="28"/>
      <c r="G370" s="28"/>
      <c r="H370" s="29" t="s">
        <v>138</v>
      </c>
      <c r="I370" s="66" t="s">
        <v>576</v>
      </c>
      <c r="J370" s="77">
        <f>K370/30.126</f>
        <v>5.068213503286198</v>
      </c>
      <c r="K370" s="70">
        <v>152.685</v>
      </c>
    </row>
    <row r="371" spans="1:11" s="64" customFormat="1" ht="13.5" customHeight="1">
      <c r="A371" s="19" t="str">
        <f t="shared" si="18"/>
        <v>Spojka MARS 40</v>
      </c>
      <c r="B371" s="28">
        <v>1351522</v>
      </c>
      <c r="C371" s="33" t="s">
        <v>141</v>
      </c>
      <c r="D371" s="27" t="s">
        <v>100</v>
      </c>
      <c r="E371" s="28"/>
      <c r="F371" s="28"/>
      <c r="G371" s="28"/>
      <c r="H371" s="29" t="s">
        <v>138</v>
      </c>
      <c r="I371" s="66" t="s">
        <v>577</v>
      </c>
      <c r="J371" s="77">
        <f>K371/30.126</f>
        <v>5.250149372634934</v>
      </c>
      <c r="K371" s="70">
        <v>158.16600000000003</v>
      </c>
    </row>
    <row r="372" spans="1:11" s="64" customFormat="1" ht="13.5" customHeight="1">
      <c r="A372" s="19" t="str">
        <f t="shared" si="18"/>
        <v>Spojka MARS 45</v>
      </c>
      <c r="B372" s="28">
        <v>1352022</v>
      </c>
      <c r="C372" s="33" t="s">
        <v>141</v>
      </c>
      <c r="D372" s="27" t="s">
        <v>101</v>
      </c>
      <c r="E372" s="28"/>
      <c r="F372" s="28"/>
      <c r="G372" s="28"/>
      <c r="H372" s="29" t="s">
        <v>138</v>
      </c>
      <c r="I372" s="66" t="s">
        <v>578</v>
      </c>
      <c r="J372" s="77">
        <f>K372/30.126</f>
        <v>5.614021111332405</v>
      </c>
      <c r="K372" s="70">
        <v>169.12800000000004</v>
      </c>
    </row>
    <row r="373" spans="1:11" s="64" customFormat="1" ht="13.5" customHeight="1">
      <c r="A373" s="19" t="str">
        <f t="shared" si="18"/>
        <v>Spojka MARS 50</v>
      </c>
      <c r="B373" s="28">
        <v>1200001</v>
      </c>
      <c r="C373" s="33" t="s">
        <v>102</v>
      </c>
      <c r="D373" s="27" t="s">
        <v>103</v>
      </c>
      <c r="E373" s="28">
        <v>125</v>
      </c>
      <c r="F373" s="28">
        <v>50</v>
      </c>
      <c r="G373" s="28">
        <v>62</v>
      </c>
      <c r="H373" s="29" t="s">
        <v>138</v>
      </c>
      <c r="I373" s="66" t="s">
        <v>579</v>
      </c>
      <c r="J373" s="77">
        <f>K373/30.126</f>
        <v>0.6237801234813783</v>
      </c>
      <c r="K373" s="70">
        <v>18.792000000000005</v>
      </c>
    </row>
    <row r="374" spans="1:11" s="64" customFormat="1" ht="13.5" customHeight="1">
      <c r="A374" s="19" t="str">
        <f t="shared" si="18"/>
        <v>Spojka MARS 60</v>
      </c>
      <c r="B374" s="28">
        <v>1200002</v>
      </c>
      <c r="C374" s="33" t="s">
        <v>102</v>
      </c>
      <c r="D374" s="27" t="s">
        <v>104</v>
      </c>
      <c r="E374" s="28">
        <v>200</v>
      </c>
      <c r="F374" s="28">
        <v>50</v>
      </c>
      <c r="G374" s="28">
        <v>125</v>
      </c>
      <c r="H374" s="29" t="s">
        <v>138</v>
      </c>
      <c r="I374" s="66" t="s">
        <v>580</v>
      </c>
      <c r="J374" s="77">
        <f>K374/30.126</f>
        <v>0.753734315873332</v>
      </c>
      <c r="K374" s="70">
        <v>22.707</v>
      </c>
    </row>
    <row r="375" spans="1:11" s="64" customFormat="1" ht="13.5" customHeight="1">
      <c r="A375" s="19" t="str">
        <f t="shared" si="18"/>
        <v>Spojka MARS 100</v>
      </c>
      <c r="B375" s="28">
        <v>1200003</v>
      </c>
      <c r="C375" s="33" t="s">
        <v>102</v>
      </c>
      <c r="D375" s="27" t="s">
        <v>105</v>
      </c>
      <c r="E375" s="28">
        <v>250</v>
      </c>
      <c r="F375" s="28">
        <v>50</v>
      </c>
      <c r="G375" s="28">
        <v>125</v>
      </c>
      <c r="H375" s="29" t="s">
        <v>138</v>
      </c>
      <c r="I375" s="66" t="s">
        <v>581</v>
      </c>
      <c r="J375" s="77">
        <f>K375/30.126</f>
        <v>0.9096793467436766</v>
      </c>
      <c r="K375" s="70">
        <v>27.405</v>
      </c>
    </row>
    <row r="376" spans="1:11" s="64" customFormat="1" ht="13.5" customHeight="1">
      <c r="A376" s="19" t="str">
        <f>CONCATENATE(C450," ","MARS"," ",D450)</f>
        <v>Prepážka MARS 50</v>
      </c>
      <c r="B376" s="28">
        <v>1200004</v>
      </c>
      <c r="C376" s="33" t="s">
        <v>102</v>
      </c>
      <c r="D376" s="27" t="s">
        <v>106</v>
      </c>
      <c r="E376" s="28">
        <v>400</v>
      </c>
      <c r="F376" s="28">
        <v>50</v>
      </c>
      <c r="G376" s="28">
        <v>250</v>
      </c>
      <c r="H376" s="29" t="s">
        <v>138</v>
      </c>
      <c r="I376" s="66" t="s">
        <v>582</v>
      </c>
      <c r="J376" s="77">
        <f>K376/30.126</f>
        <v>1.0396335391356304</v>
      </c>
      <c r="K376" s="70">
        <v>31.32</v>
      </c>
    </row>
    <row r="377" spans="1:11" s="64" customFormat="1" ht="13.5" customHeight="1">
      <c r="A377" s="19" t="str">
        <f>CONCATENATE(C451," ","MARS"," ",D451)</f>
        <v>Prepážka MARS 60</v>
      </c>
      <c r="B377" s="28">
        <v>1200005</v>
      </c>
      <c r="C377" s="33" t="s">
        <v>102</v>
      </c>
      <c r="D377" s="27" t="s">
        <v>107</v>
      </c>
      <c r="E377" s="28">
        <v>500</v>
      </c>
      <c r="F377" s="28">
        <v>50</v>
      </c>
      <c r="G377" s="28">
        <v>250</v>
      </c>
      <c r="H377" s="29" t="s">
        <v>138</v>
      </c>
      <c r="I377" s="66" t="s">
        <v>583</v>
      </c>
      <c r="J377" s="77">
        <f>K377/30.126</f>
        <v>1.091615216092412</v>
      </c>
      <c r="K377" s="70">
        <v>32.886</v>
      </c>
    </row>
    <row r="378" spans="1:11" s="64" customFormat="1" ht="13.5" customHeight="1">
      <c r="A378" s="19" t="str">
        <f>CONCATENATE(C452," ","MARS"," ",D452)</f>
        <v>Prepážka MARS 100</v>
      </c>
      <c r="B378" s="28">
        <v>1200006</v>
      </c>
      <c r="C378" s="33" t="s">
        <v>102</v>
      </c>
      <c r="D378" s="27" t="s">
        <v>108</v>
      </c>
      <c r="E378" s="28">
        <v>500</v>
      </c>
      <c r="F378" s="28">
        <v>50</v>
      </c>
      <c r="G378" s="28">
        <v>300</v>
      </c>
      <c r="H378" s="29" t="s">
        <v>138</v>
      </c>
      <c r="I378" s="66" t="s">
        <v>584</v>
      </c>
      <c r="J378" s="77">
        <f>K378/30.126</f>
        <v>1.2475602469627567</v>
      </c>
      <c r="K378" s="70">
        <v>37.58400000000001</v>
      </c>
    </row>
    <row r="379" spans="1:11" s="64" customFormat="1" ht="13.5" customHeight="1">
      <c r="A379" s="19" t="str">
        <f aca="true" t="shared" si="19" ref="A379:A384">CONCATENATE(C467," ","MARS"," ",D467)</f>
        <v>Závitová tyč  MARS M8 (1m)</v>
      </c>
      <c r="B379" s="28">
        <v>1200067</v>
      </c>
      <c r="C379" s="33" t="s">
        <v>102</v>
      </c>
      <c r="D379" s="27" t="s">
        <v>109</v>
      </c>
      <c r="E379" s="28">
        <v>200</v>
      </c>
      <c r="F379" s="28">
        <v>60</v>
      </c>
      <c r="G379" s="28">
        <v>100</v>
      </c>
      <c r="H379" s="29" t="s">
        <v>138</v>
      </c>
      <c r="I379" s="66" t="s">
        <v>585</v>
      </c>
      <c r="J379" s="77">
        <f>K379/30.126</f>
        <v>0.8057159928301137</v>
      </c>
      <c r="K379" s="70">
        <v>24.273000000000007</v>
      </c>
    </row>
    <row r="380" spans="1:11" s="64" customFormat="1" ht="13.5" customHeight="1">
      <c r="A380" s="19" t="str">
        <f t="shared" si="19"/>
        <v>Zavitová tyč  MARS M10 (1m)</v>
      </c>
      <c r="B380" s="28">
        <v>1200068</v>
      </c>
      <c r="C380" s="33" t="s">
        <v>102</v>
      </c>
      <c r="D380" s="27" t="s">
        <v>110</v>
      </c>
      <c r="E380" s="28">
        <v>250</v>
      </c>
      <c r="F380" s="28">
        <v>60</v>
      </c>
      <c r="G380" s="28">
        <v>150</v>
      </c>
      <c r="H380" s="29" t="s">
        <v>138</v>
      </c>
      <c r="I380" s="66" t="s">
        <v>586</v>
      </c>
      <c r="J380" s="77">
        <f>K380/30.126</f>
        <v>0.9096793467436766</v>
      </c>
      <c r="K380" s="70">
        <v>27.405</v>
      </c>
    </row>
    <row r="381" spans="1:11" s="64" customFormat="1" ht="13.5" customHeight="1">
      <c r="A381" s="19" t="str">
        <f t="shared" si="19"/>
        <v>Pruž. uzáver krytu MARS </v>
      </c>
      <c r="B381" s="28">
        <v>1200069</v>
      </c>
      <c r="C381" s="33" t="s">
        <v>102</v>
      </c>
      <c r="D381" s="27" t="s">
        <v>111</v>
      </c>
      <c r="E381" s="28">
        <v>400</v>
      </c>
      <c r="F381" s="28">
        <v>60</v>
      </c>
      <c r="G381" s="28">
        <v>100</v>
      </c>
      <c r="H381" s="29" t="s">
        <v>138</v>
      </c>
      <c r="I381" s="66" t="s">
        <v>587</v>
      </c>
      <c r="J381" s="77">
        <f>K381/30.126</f>
        <v>1.2475602469627567</v>
      </c>
      <c r="K381" s="70">
        <v>37.58400000000001</v>
      </c>
    </row>
    <row r="382" spans="1:11" s="64" customFormat="1" ht="13.5" customHeight="1">
      <c r="A382" s="19" t="str">
        <f t="shared" si="19"/>
        <v>Upínka krytu MARS </v>
      </c>
      <c r="B382" s="28">
        <v>1200660</v>
      </c>
      <c r="C382" s="33" t="s">
        <v>102</v>
      </c>
      <c r="D382" s="27" t="s">
        <v>112</v>
      </c>
      <c r="E382" s="28">
        <v>500</v>
      </c>
      <c r="F382" s="28">
        <v>60</v>
      </c>
      <c r="G382" s="28">
        <v>250</v>
      </c>
      <c r="H382" s="29" t="s">
        <v>138</v>
      </c>
      <c r="I382" s="66" t="s">
        <v>588</v>
      </c>
      <c r="J382" s="77">
        <f>K382/30.126</f>
        <v>1.091615216092412</v>
      </c>
      <c r="K382" s="70">
        <v>32.886</v>
      </c>
    </row>
    <row r="383" spans="1:11" s="64" customFormat="1" ht="13.5" customHeight="1">
      <c r="A383" s="19" t="str">
        <f t="shared" si="19"/>
        <v>Spoj. materiál - sada  MARS M8</v>
      </c>
      <c r="B383" s="28">
        <v>1200007</v>
      </c>
      <c r="C383" s="33" t="s">
        <v>102</v>
      </c>
      <c r="D383" s="27" t="s">
        <v>113</v>
      </c>
      <c r="E383" s="28">
        <v>200</v>
      </c>
      <c r="F383" s="28">
        <v>100</v>
      </c>
      <c r="G383" s="28">
        <v>125</v>
      </c>
      <c r="H383" s="29" t="s">
        <v>138</v>
      </c>
      <c r="I383" s="66" t="s">
        <v>589</v>
      </c>
      <c r="J383" s="77">
        <f>K383/30.126</f>
        <v>0.753734315873332</v>
      </c>
      <c r="K383" s="70">
        <v>22.707</v>
      </c>
    </row>
    <row r="384" spans="1:11" s="64" customFormat="1" ht="13.5" customHeight="1">
      <c r="A384" s="19" t="str">
        <f t="shared" si="19"/>
        <v>Spoj. materiál - sada  MARS M6</v>
      </c>
      <c r="B384" s="28">
        <v>1200008</v>
      </c>
      <c r="C384" s="33" t="s">
        <v>102</v>
      </c>
      <c r="D384" s="27" t="s">
        <v>114</v>
      </c>
      <c r="E384" s="28">
        <v>250</v>
      </c>
      <c r="F384" s="28">
        <v>100</v>
      </c>
      <c r="G384" s="28">
        <v>125</v>
      </c>
      <c r="H384" s="29" t="s">
        <v>138</v>
      </c>
      <c r="I384" s="66" t="s">
        <v>590</v>
      </c>
      <c r="J384" s="77">
        <f>K384/30.126</f>
        <v>0.8576976697868951</v>
      </c>
      <c r="K384" s="70">
        <v>25.839000000000002</v>
      </c>
    </row>
    <row r="385" spans="1:11" s="64" customFormat="1" ht="13.5" customHeight="1">
      <c r="A385" s="38"/>
      <c r="B385" s="28">
        <v>1200009</v>
      </c>
      <c r="C385" s="33" t="s">
        <v>102</v>
      </c>
      <c r="D385" s="27" t="s">
        <v>115</v>
      </c>
      <c r="E385" s="28">
        <v>400</v>
      </c>
      <c r="F385" s="28">
        <v>100</v>
      </c>
      <c r="G385" s="28">
        <v>250</v>
      </c>
      <c r="H385" s="29" t="s">
        <v>138</v>
      </c>
      <c r="I385" s="66" t="s">
        <v>591</v>
      </c>
      <c r="J385" s="77">
        <f>K385/30.126</f>
        <v>1.091615216092412</v>
      </c>
      <c r="K385" s="70">
        <v>32.886</v>
      </c>
    </row>
    <row r="386" spans="1:11" s="64" customFormat="1" ht="13.5" customHeight="1">
      <c r="A386" s="38"/>
      <c r="B386" s="28">
        <v>1200010</v>
      </c>
      <c r="C386" s="33" t="s">
        <v>102</v>
      </c>
      <c r="D386" s="27" t="s">
        <v>116</v>
      </c>
      <c r="E386" s="28">
        <v>500</v>
      </c>
      <c r="F386" s="28">
        <v>100</v>
      </c>
      <c r="G386" s="28">
        <v>250</v>
      </c>
      <c r="H386" s="29" t="s">
        <v>138</v>
      </c>
      <c r="I386" s="66" t="s">
        <v>592</v>
      </c>
      <c r="J386" s="77">
        <f>K386/30.126</f>
        <v>1.2475602469627567</v>
      </c>
      <c r="K386" s="70">
        <v>37.58400000000001</v>
      </c>
    </row>
    <row r="387" spans="1:11" s="64" customFormat="1" ht="13.5" customHeight="1">
      <c r="A387" s="38"/>
      <c r="B387" s="28">
        <v>1200011</v>
      </c>
      <c r="C387" s="33" t="s">
        <v>142</v>
      </c>
      <c r="D387" s="27">
        <v>50</v>
      </c>
      <c r="E387" s="28"/>
      <c r="F387" s="28">
        <v>50</v>
      </c>
      <c r="G387" s="28"/>
      <c r="H387" s="29" t="s">
        <v>138</v>
      </c>
      <c r="I387" s="66" t="s">
        <v>593</v>
      </c>
      <c r="J387" s="77">
        <f>K387/30.126</f>
        <v>0.6757618004381598</v>
      </c>
      <c r="K387" s="70">
        <v>20.358000000000004</v>
      </c>
    </row>
    <row r="388" spans="1:11" s="64" customFormat="1" ht="13.5" customHeight="1">
      <c r="A388" s="38"/>
      <c r="B388" s="28">
        <v>1200061</v>
      </c>
      <c r="C388" s="33" t="s">
        <v>142</v>
      </c>
      <c r="D388" s="27">
        <v>60</v>
      </c>
      <c r="E388" s="28"/>
      <c r="F388" s="28">
        <v>60</v>
      </c>
      <c r="G388" s="28"/>
      <c r="H388" s="29" t="s">
        <v>138</v>
      </c>
      <c r="I388" s="66" t="s">
        <v>594</v>
      </c>
      <c r="J388" s="77">
        <f>K388/30.126</f>
        <v>0.9096793467436766</v>
      </c>
      <c r="K388" s="70">
        <v>27.405</v>
      </c>
    </row>
    <row r="389" spans="1:11" s="64" customFormat="1" ht="13.5" customHeight="1">
      <c r="A389" s="38"/>
      <c r="B389" s="28">
        <v>1200012</v>
      </c>
      <c r="C389" s="33" t="s">
        <v>142</v>
      </c>
      <c r="D389" s="27">
        <v>100</v>
      </c>
      <c r="E389" s="28"/>
      <c r="F389" s="28">
        <v>100</v>
      </c>
      <c r="G389" s="28"/>
      <c r="H389" s="29" t="s">
        <v>138</v>
      </c>
      <c r="I389" s="66" t="s">
        <v>595</v>
      </c>
      <c r="J389" s="77">
        <f>K389/30.126</f>
        <v>0.9616610237004581</v>
      </c>
      <c r="K389" s="70">
        <v>28.971000000000004</v>
      </c>
    </row>
    <row r="390" spans="1:11" s="64" customFormat="1" ht="13.5" customHeight="1">
      <c r="A390" s="38"/>
      <c r="B390" s="28">
        <v>1200013</v>
      </c>
      <c r="C390" s="33" t="s">
        <v>142</v>
      </c>
      <c r="D390" s="27" t="s">
        <v>143</v>
      </c>
      <c r="E390" s="28"/>
      <c r="F390" s="28"/>
      <c r="G390" s="28"/>
      <c r="H390" s="29" t="s">
        <v>138</v>
      </c>
      <c r="I390" s="66" t="s">
        <v>596</v>
      </c>
      <c r="J390" s="77">
        <f>K390/30.126</f>
        <v>0.545807608046206</v>
      </c>
      <c r="K390" s="70">
        <v>16.443</v>
      </c>
    </row>
    <row r="391" spans="1:11" s="64" customFormat="1" ht="13.5" customHeight="1">
      <c r="A391" s="38"/>
      <c r="B391" s="28">
        <v>1200014</v>
      </c>
      <c r="C391" s="33" t="s">
        <v>142</v>
      </c>
      <c r="D391" s="27" t="s">
        <v>144</v>
      </c>
      <c r="E391" s="28"/>
      <c r="F391" s="28"/>
      <c r="G391" s="28"/>
      <c r="H391" s="29" t="s">
        <v>138</v>
      </c>
      <c r="I391" s="66" t="s">
        <v>597</v>
      </c>
      <c r="J391" s="77">
        <f>K391/30.126</f>
        <v>0.6237801234813783</v>
      </c>
      <c r="K391" s="70">
        <v>18.792000000000005</v>
      </c>
    </row>
    <row r="392" spans="1:11" s="64" customFormat="1" ht="13.5" customHeight="1">
      <c r="A392" s="38"/>
      <c r="B392" s="28">
        <v>1200015</v>
      </c>
      <c r="C392" s="33" t="s">
        <v>142</v>
      </c>
      <c r="D392" s="27" t="s">
        <v>145</v>
      </c>
      <c r="E392" s="28"/>
      <c r="F392" s="28"/>
      <c r="G392" s="28"/>
      <c r="H392" s="29" t="s">
        <v>138</v>
      </c>
      <c r="I392" s="66" t="s">
        <v>598</v>
      </c>
      <c r="J392" s="77">
        <f>K392/30.126</f>
        <v>0.753734315873332</v>
      </c>
      <c r="K392" s="70">
        <v>22.707</v>
      </c>
    </row>
    <row r="393" spans="1:11" s="64" customFormat="1" ht="13.5" customHeight="1">
      <c r="A393" s="38"/>
      <c r="B393" s="28">
        <v>1220001</v>
      </c>
      <c r="C393" s="33" t="s">
        <v>118</v>
      </c>
      <c r="D393" s="27" t="s">
        <v>3</v>
      </c>
      <c r="E393" s="28">
        <v>62</v>
      </c>
      <c r="F393" s="28">
        <v>50</v>
      </c>
      <c r="G393" s="28"/>
      <c r="H393" s="29" t="s">
        <v>138</v>
      </c>
      <c r="I393" s="66" t="s">
        <v>599</v>
      </c>
      <c r="J393" s="77">
        <f>K393/30.126</f>
        <v>1.1955785700059751</v>
      </c>
      <c r="K393" s="70">
        <v>36.01800000000001</v>
      </c>
    </row>
    <row r="394" spans="1:11" s="64" customFormat="1" ht="13.5" customHeight="1">
      <c r="A394" s="38"/>
      <c r="B394" s="28">
        <v>1220002</v>
      </c>
      <c r="C394" s="33" t="s">
        <v>118</v>
      </c>
      <c r="D394" s="27" t="s">
        <v>4</v>
      </c>
      <c r="E394" s="28">
        <v>125</v>
      </c>
      <c r="F394" s="28">
        <v>50</v>
      </c>
      <c r="G394" s="28"/>
      <c r="H394" s="29" t="s">
        <v>138</v>
      </c>
      <c r="I394" s="66" t="s">
        <v>600</v>
      </c>
      <c r="J394" s="77">
        <f>K394/30.126</f>
        <v>1.4814777932682734</v>
      </c>
      <c r="K394" s="70">
        <v>44.63100000000001</v>
      </c>
    </row>
    <row r="395" spans="1:11" s="64" customFormat="1" ht="13.5" customHeight="1">
      <c r="A395" s="38"/>
      <c r="B395" s="28">
        <v>1220003</v>
      </c>
      <c r="C395" s="33" t="s">
        <v>118</v>
      </c>
      <c r="D395" s="27" t="s">
        <v>5</v>
      </c>
      <c r="E395" s="28">
        <v>200</v>
      </c>
      <c r="F395" s="28">
        <v>50</v>
      </c>
      <c r="G395" s="28"/>
      <c r="H395" s="29" t="s">
        <v>138</v>
      </c>
      <c r="I395" s="66" t="s">
        <v>601</v>
      </c>
      <c r="J395" s="77">
        <f>K395/30.126</f>
        <v>2.0532762397928703</v>
      </c>
      <c r="K395" s="70">
        <v>61.85700000000001</v>
      </c>
    </row>
    <row r="396" spans="1:11" s="64" customFormat="1" ht="13.5" customHeight="1">
      <c r="A396" s="38"/>
      <c r="B396" s="28">
        <v>1220004</v>
      </c>
      <c r="C396" s="33" t="s">
        <v>118</v>
      </c>
      <c r="D396" s="27" t="s">
        <v>6</v>
      </c>
      <c r="E396" s="28">
        <v>250</v>
      </c>
      <c r="F396" s="28">
        <v>50</v>
      </c>
      <c r="G396" s="28"/>
      <c r="H396" s="29" t="s">
        <v>138</v>
      </c>
      <c r="I396" s="66" t="s">
        <v>602</v>
      </c>
      <c r="J396" s="77">
        <f>K396/30.126</f>
        <v>2.469129655447122</v>
      </c>
      <c r="K396" s="70">
        <v>74.385</v>
      </c>
    </row>
    <row r="397" spans="1:11" s="64" customFormat="1" ht="13.5" customHeight="1">
      <c r="A397" s="38"/>
      <c r="B397" s="28">
        <v>1220005</v>
      </c>
      <c r="C397" s="33" t="s">
        <v>118</v>
      </c>
      <c r="D397" s="27" t="s">
        <v>7</v>
      </c>
      <c r="E397" s="28">
        <v>300</v>
      </c>
      <c r="F397" s="28">
        <v>50</v>
      </c>
      <c r="G397" s="28"/>
      <c r="H397" s="29" t="s">
        <v>138</v>
      </c>
      <c r="I397" s="66" t="s">
        <v>603</v>
      </c>
      <c r="J397" s="77">
        <f>K397/30.126</f>
        <v>2.8589922326229833</v>
      </c>
      <c r="K397" s="70">
        <v>86.13</v>
      </c>
    </row>
    <row r="398" spans="1:11" s="64" customFormat="1" ht="13.5" customHeight="1">
      <c r="A398" s="38"/>
      <c r="B398" s="28">
        <v>1220006</v>
      </c>
      <c r="C398" s="33" t="s">
        <v>118</v>
      </c>
      <c r="D398" s="27" t="s">
        <v>8</v>
      </c>
      <c r="E398" s="28">
        <v>400</v>
      </c>
      <c r="F398" s="28">
        <v>50</v>
      </c>
      <c r="G398" s="28"/>
      <c r="H398" s="29" t="s">
        <v>138</v>
      </c>
      <c r="I398" s="66" t="s">
        <v>604</v>
      </c>
      <c r="J398" s="77">
        <f>K398/30.126</f>
        <v>3.3788090021907986</v>
      </c>
      <c r="K398" s="70">
        <v>101.79</v>
      </c>
    </row>
    <row r="399" spans="1:11" s="64" customFormat="1" ht="13.5" customHeight="1">
      <c r="A399" s="38"/>
      <c r="B399" s="28">
        <v>1220057</v>
      </c>
      <c r="C399" s="33" t="s">
        <v>118</v>
      </c>
      <c r="D399" s="27" t="s">
        <v>9</v>
      </c>
      <c r="E399" s="28">
        <v>500</v>
      </c>
      <c r="F399" s="28">
        <v>50</v>
      </c>
      <c r="G399" s="28"/>
      <c r="H399" s="29" t="s">
        <v>138</v>
      </c>
      <c r="I399" s="66" t="s">
        <v>605</v>
      </c>
      <c r="J399" s="77">
        <f>K399/30.126</f>
        <v>3.612726548496316</v>
      </c>
      <c r="K399" s="70">
        <v>108.83700000000002</v>
      </c>
    </row>
    <row r="400" spans="1:11" s="64" customFormat="1" ht="13.5" customHeight="1">
      <c r="A400" s="38"/>
      <c r="B400" s="28">
        <v>1226007</v>
      </c>
      <c r="C400" s="33" t="s">
        <v>118</v>
      </c>
      <c r="D400" s="27" t="s">
        <v>187</v>
      </c>
      <c r="E400" s="28">
        <v>70</v>
      </c>
      <c r="F400" s="28">
        <v>60</v>
      </c>
      <c r="G400" s="28"/>
      <c r="H400" s="29" t="s">
        <v>138</v>
      </c>
      <c r="I400" s="66" t="s">
        <v>606</v>
      </c>
      <c r="J400" s="77">
        <f>K400/30.126</f>
        <v>1.4035052778331012</v>
      </c>
      <c r="K400" s="70">
        <v>42.28200000000001</v>
      </c>
    </row>
    <row r="401" spans="1:11" s="64" customFormat="1" ht="13.5" customHeight="1">
      <c r="A401" s="38"/>
      <c r="B401" s="28">
        <v>1226010</v>
      </c>
      <c r="C401" s="33" t="s">
        <v>118</v>
      </c>
      <c r="D401" s="27" t="s">
        <v>10</v>
      </c>
      <c r="E401" s="28">
        <v>100</v>
      </c>
      <c r="F401" s="28">
        <v>60</v>
      </c>
      <c r="G401" s="28"/>
      <c r="H401" s="29" t="s">
        <v>138</v>
      </c>
      <c r="I401" s="66" t="s">
        <v>607</v>
      </c>
      <c r="J401" s="77">
        <f>K401/30.126</f>
        <v>1.7153953395737902</v>
      </c>
      <c r="K401" s="70">
        <v>51.678000000000004</v>
      </c>
    </row>
    <row r="402" spans="1:11" s="64" customFormat="1" ht="13.5" customHeight="1">
      <c r="A402" s="38"/>
      <c r="B402" s="28">
        <v>1226015</v>
      </c>
      <c r="C402" s="33" t="s">
        <v>118</v>
      </c>
      <c r="D402" s="27" t="s">
        <v>12</v>
      </c>
      <c r="E402" s="28">
        <v>150</v>
      </c>
      <c r="F402" s="28">
        <v>60</v>
      </c>
      <c r="G402" s="28"/>
      <c r="H402" s="29" t="s">
        <v>138</v>
      </c>
      <c r="I402" s="66" t="s">
        <v>608</v>
      </c>
      <c r="J402" s="77">
        <f>K402/30.126</f>
        <v>2.0012945628360885</v>
      </c>
      <c r="K402" s="70">
        <v>60.29100000000001</v>
      </c>
    </row>
    <row r="403" spans="1:11" s="64" customFormat="1" ht="13.5" customHeight="1">
      <c r="A403" s="38"/>
      <c r="B403" s="28">
        <v>1226000</v>
      </c>
      <c r="C403" s="33" t="s">
        <v>118</v>
      </c>
      <c r="D403" s="27" t="s">
        <v>14</v>
      </c>
      <c r="E403" s="28">
        <v>200</v>
      </c>
      <c r="F403" s="28">
        <v>60</v>
      </c>
      <c r="G403" s="28"/>
      <c r="H403" s="29" t="s">
        <v>138</v>
      </c>
      <c r="I403" s="66" t="s">
        <v>609</v>
      </c>
      <c r="J403" s="77">
        <f>K403/30.126</f>
        <v>2.183230432184824</v>
      </c>
      <c r="K403" s="70">
        <v>65.772</v>
      </c>
    </row>
    <row r="404" spans="1:11" s="64" customFormat="1" ht="13.5" customHeight="1">
      <c r="A404" s="38"/>
      <c r="B404" s="28">
        <v>1226025</v>
      </c>
      <c r="C404" s="33" t="s">
        <v>118</v>
      </c>
      <c r="D404" s="27" t="s">
        <v>16</v>
      </c>
      <c r="E404" s="28">
        <v>250</v>
      </c>
      <c r="F404" s="28">
        <v>60</v>
      </c>
      <c r="G404" s="28"/>
      <c r="H404" s="29" t="s">
        <v>138</v>
      </c>
      <c r="I404" s="66" t="s">
        <v>610</v>
      </c>
      <c r="J404" s="77">
        <f>K404/30.126</f>
        <v>2.521111332403904</v>
      </c>
      <c r="K404" s="70">
        <v>75.95100000000001</v>
      </c>
    </row>
    <row r="405" spans="1:11" s="64" customFormat="1" ht="13.5" customHeight="1">
      <c r="A405" s="38"/>
      <c r="B405" s="28">
        <v>1226030</v>
      </c>
      <c r="C405" s="33" t="s">
        <v>118</v>
      </c>
      <c r="D405" s="27" t="s">
        <v>18</v>
      </c>
      <c r="E405" s="28">
        <v>300</v>
      </c>
      <c r="F405" s="28">
        <v>60</v>
      </c>
      <c r="G405" s="28"/>
      <c r="H405" s="29" t="s">
        <v>138</v>
      </c>
      <c r="I405" s="66" t="s">
        <v>611</v>
      </c>
      <c r="J405" s="77">
        <f>K405/30.126</f>
        <v>2.962955586536547</v>
      </c>
      <c r="K405" s="70">
        <v>89.26200000000001</v>
      </c>
    </row>
    <row r="406" spans="1:11" s="64" customFormat="1" ht="13.5" customHeight="1">
      <c r="A406" s="38"/>
      <c r="B406" s="28">
        <v>1226040</v>
      </c>
      <c r="C406" s="33" t="s">
        <v>118</v>
      </c>
      <c r="D406" s="27" t="s">
        <v>20</v>
      </c>
      <c r="E406" s="28">
        <v>400</v>
      </c>
      <c r="F406" s="28">
        <v>60</v>
      </c>
      <c r="G406" s="28"/>
      <c r="H406" s="29" t="s">
        <v>138</v>
      </c>
      <c r="I406" s="66" t="s">
        <v>612</v>
      </c>
      <c r="J406" s="77">
        <f>K406/30.126</f>
        <v>3.482772356104362</v>
      </c>
      <c r="K406" s="70">
        <v>104.92200000000003</v>
      </c>
    </row>
    <row r="407" spans="1:11" s="64" customFormat="1" ht="13.5" customHeight="1">
      <c r="A407" s="38"/>
      <c r="B407" s="28">
        <v>1226050</v>
      </c>
      <c r="C407" s="33" t="s">
        <v>118</v>
      </c>
      <c r="D407" s="27" t="s">
        <v>22</v>
      </c>
      <c r="E407" s="28">
        <v>500</v>
      </c>
      <c r="F407" s="28">
        <v>60</v>
      </c>
      <c r="G407" s="28"/>
      <c r="H407" s="29" t="s">
        <v>138</v>
      </c>
      <c r="I407" s="66" t="s">
        <v>613</v>
      </c>
      <c r="J407" s="77">
        <f>K407/30.126</f>
        <v>3.716689902409879</v>
      </c>
      <c r="K407" s="70">
        <v>111.96900000000002</v>
      </c>
    </row>
    <row r="408" spans="1:11" s="64" customFormat="1" ht="13.5" customHeight="1">
      <c r="A408" s="38"/>
      <c r="B408" s="28">
        <v>1220008</v>
      </c>
      <c r="C408" s="33" t="s">
        <v>118</v>
      </c>
      <c r="D408" s="27" t="s">
        <v>11</v>
      </c>
      <c r="E408" s="28">
        <v>125</v>
      </c>
      <c r="F408" s="28">
        <v>100</v>
      </c>
      <c r="G408" s="28"/>
      <c r="H408" s="29" t="s">
        <v>138</v>
      </c>
      <c r="I408" s="66" t="s">
        <v>614</v>
      </c>
      <c r="J408" s="77">
        <f>K408/30.126</f>
        <v>2.0012945628360885</v>
      </c>
      <c r="K408" s="70">
        <v>60.29100000000001</v>
      </c>
    </row>
    <row r="409" spans="1:11" s="64" customFormat="1" ht="13.5" customHeight="1">
      <c r="A409" s="38"/>
      <c r="B409" s="28">
        <v>1220007</v>
      </c>
      <c r="C409" s="33" t="s">
        <v>118</v>
      </c>
      <c r="D409" s="27" t="s">
        <v>183</v>
      </c>
      <c r="E409" s="28">
        <v>150</v>
      </c>
      <c r="F409" s="28">
        <v>100</v>
      </c>
      <c r="G409" s="28"/>
      <c r="H409" s="29" t="s">
        <v>138</v>
      </c>
      <c r="I409" s="66" t="s">
        <v>615</v>
      </c>
      <c r="J409" s="77">
        <f>K409/30.126</f>
        <v>2.2352121091416057</v>
      </c>
      <c r="K409" s="70">
        <v>67.33800000000002</v>
      </c>
    </row>
    <row r="410" spans="1:11" s="64" customFormat="1" ht="13.5" customHeight="1">
      <c r="A410" s="38"/>
      <c r="B410" s="28">
        <v>1220009</v>
      </c>
      <c r="C410" s="33" t="s">
        <v>118</v>
      </c>
      <c r="D410" s="27" t="s">
        <v>13</v>
      </c>
      <c r="E410" s="28">
        <v>200</v>
      </c>
      <c r="F410" s="28">
        <v>100</v>
      </c>
      <c r="G410" s="28"/>
      <c r="H410" s="29" t="s">
        <v>138</v>
      </c>
      <c r="I410" s="66" t="s">
        <v>616</v>
      </c>
      <c r="J410" s="77">
        <f>K410/30.126</f>
        <v>2.469129655447122</v>
      </c>
      <c r="K410" s="70">
        <v>74.385</v>
      </c>
    </row>
    <row r="411" spans="1:11" s="64" customFormat="1" ht="13.5" customHeight="1">
      <c r="A411" s="38"/>
      <c r="B411" s="28">
        <v>1220010</v>
      </c>
      <c r="C411" s="33" t="s">
        <v>118</v>
      </c>
      <c r="D411" s="27" t="s">
        <v>15</v>
      </c>
      <c r="E411" s="28">
        <v>250</v>
      </c>
      <c r="F411" s="28">
        <v>100</v>
      </c>
      <c r="G411" s="28"/>
      <c r="H411" s="29" t="s">
        <v>138</v>
      </c>
      <c r="I411" s="66" t="s">
        <v>617</v>
      </c>
      <c r="J411" s="77">
        <f>K411/30.126</f>
        <v>2.8070105556662024</v>
      </c>
      <c r="K411" s="70">
        <v>84.56400000000002</v>
      </c>
    </row>
    <row r="412" spans="1:11" s="64" customFormat="1" ht="13.5" customHeight="1">
      <c r="A412" s="38"/>
      <c r="B412" s="28">
        <v>1220011</v>
      </c>
      <c r="C412" s="33" t="s">
        <v>118</v>
      </c>
      <c r="D412" s="27" t="s">
        <v>17</v>
      </c>
      <c r="E412" s="28">
        <v>300</v>
      </c>
      <c r="F412" s="28">
        <v>100</v>
      </c>
      <c r="G412" s="28"/>
      <c r="H412" s="29" t="s">
        <v>138</v>
      </c>
      <c r="I412" s="66" t="s">
        <v>618</v>
      </c>
      <c r="J412" s="77">
        <f>K412/30.126</f>
        <v>3.3788090021907986</v>
      </c>
      <c r="K412" s="70">
        <v>101.79</v>
      </c>
    </row>
    <row r="413" spans="1:11" s="64" customFormat="1" ht="13.5" customHeight="1">
      <c r="A413" s="38"/>
      <c r="B413" s="28">
        <v>1220012</v>
      </c>
      <c r="C413" s="33" t="s">
        <v>118</v>
      </c>
      <c r="D413" s="27" t="s">
        <v>19</v>
      </c>
      <c r="E413" s="28">
        <v>400</v>
      </c>
      <c r="F413" s="28">
        <v>100</v>
      </c>
      <c r="G413" s="28"/>
      <c r="H413" s="29" t="s">
        <v>138</v>
      </c>
      <c r="I413" s="66" t="s">
        <v>619</v>
      </c>
      <c r="J413" s="77">
        <f>K413/30.126</f>
        <v>3.716689902409879</v>
      </c>
      <c r="K413" s="70">
        <v>111.96900000000002</v>
      </c>
    </row>
    <row r="414" spans="1:11" s="64" customFormat="1" ht="13.5" customHeight="1">
      <c r="A414" s="38"/>
      <c r="B414" s="28">
        <v>1220014</v>
      </c>
      <c r="C414" s="33" t="s">
        <v>118</v>
      </c>
      <c r="D414" s="27" t="s">
        <v>21</v>
      </c>
      <c r="E414" s="28">
        <v>500</v>
      </c>
      <c r="F414" s="28">
        <v>100</v>
      </c>
      <c r="G414" s="28"/>
      <c r="H414" s="29" t="s">
        <v>138</v>
      </c>
      <c r="I414" s="66" t="s">
        <v>620</v>
      </c>
      <c r="J414" s="77">
        <f>K414/30.126</f>
        <v>4.392451702848039</v>
      </c>
      <c r="K414" s="70">
        <v>132.32700000000003</v>
      </c>
    </row>
    <row r="415" spans="1:11" s="64" customFormat="1" ht="13.5" customHeight="1">
      <c r="A415" s="38"/>
      <c r="B415" s="28">
        <v>1200016</v>
      </c>
      <c r="C415" s="33" t="s">
        <v>139</v>
      </c>
      <c r="D415" s="27" t="s">
        <v>3</v>
      </c>
      <c r="E415" s="28">
        <v>62</v>
      </c>
      <c r="F415" s="28">
        <v>50</v>
      </c>
      <c r="G415" s="28"/>
      <c r="H415" s="29" t="s">
        <v>138</v>
      </c>
      <c r="I415" s="66" t="s">
        <v>621</v>
      </c>
      <c r="J415" s="77">
        <f>K415/30.126</f>
        <v>0.6237801234813783</v>
      </c>
      <c r="K415" s="70">
        <v>18.792000000000005</v>
      </c>
    </row>
    <row r="416" spans="1:11" s="64" customFormat="1" ht="13.5" customHeight="1">
      <c r="A416" s="38"/>
      <c r="B416" s="28">
        <v>1200017</v>
      </c>
      <c r="C416" s="33" t="s">
        <v>139</v>
      </c>
      <c r="D416" s="27" t="s">
        <v>4</v>
      </c>
      <c r="E416" s="28">
        <v>125</v>
      </c>
      <c r="F416" s="28">
        <v>50</v>
      </c>
      <c r="G416" s="28"/>
      <c r="H416" s="29" t="s">
        <v>138</v>
      </c>
      <c r="I416" s="66" t="s">
        <v>622</v>
      </c>
      <c r="J416" s="77">
        <f>K416/30.126</f>
        <v>0.753734315873332</v>
      </c>
      <c r="K416" s="70">
        <v>22.707</v>
      </c>
    </row>
    <row r="417" spans="1:11" s="64" customFormat="1" ht="13.5" customHeight="1">
      <c r="A417" s="38"/>
      <c r="B417" s="28">
        <v>1200018</v>
      </c>
      <c r="C417" s="33" t="s">
        <v>139</v>
      </c>
      <c r="D417" s="27" t="s">
        <v>5</v>
      </c>
      <c r="E417" s="28">
        <v>200</v>
      </c>
      <c r="F417" s="28">
        <v>50</v>
      </c>
      <c r="G417" s="28"/>
      <c r="H417" s="29" t="s">
        <v>138</v>
      </c>
      <c r="I417" s="66" t="s">
        <v>623</v>
      </c>
      <c r="J417" s="77">
        <f>K417/30.126</f>
        <v>0.9096793467436766</v>
      </c>
      <c r="K417" s="70">
        <v>27.405</v>
      </c>
    </row>
    <row r="418" spans="1:11" s="64" customFormat="1" ht="13.5" customHeight="1">
      <c r="A418" s="38"/>
      <c r="B418" s="28">
        <v>1200019</v>
      </c>
      <c r="C418" s="33" t="s">
        <v>139</v>
      </c>
      <c r="D418" s="27" t="s">
        <v>6</v>
      </c>
      <c r="E418" s="28">
        <v>250</v>
      </c>
      <c r="F418" s="28">
        <v>50</v>
      </c>
      <c r="G418" s="28"/>
      <c r="H418" s="29" t="s">
        <v>138</v>
      </c>
      <c r="I418" s="66" t="s">
        <v>624</v>
      </c>
      <c r="J418" s="77">
        <f>K418/30.126</f>
        <v>1.091615216092412</v>
      </c>
      <c r="K418" s="70">
        <v>32.886</v>
      </c>
    </row>
    <row r="419" spans="1:11" s="64" customFormat="1" ht="13.5" customHeight="1">
      <c r="A419" s="38"/>
      <c r="B419" s="28">
        <v>1200020</v>
      </c>
      <c r="C419" s="33" t="s">
        <v>139</v>
      </c>
      <c r="D419" s="27" t="s">
        <v>7</v>
      </c>
      <c r="E419" s="28">
        <v>300</v>
      </c>
      <c r="F419" s="28">
        <v>50</v>
      </c>
      <c r="G419" s="28"/>
      <c r="H419" s="29" t="s">
        <v>138</v>
      </c>
      <c r="I419" s="66" t="s">
        <v>625</v>
      </c>
      <c r="J419" s="77">
        <f>K419/30.126</f>
        <v>1.2475602469627567</v>
      </c>
      <c r="K419" s="70">
        <v>37.58400000000001</v>
      </c>
    </row>
    <row r="420" spans="1:11" s="64" customFormat="1" ht="13.5" customHeight="1">
      <c r="A420" s="38"/>
      <c r="B420" s="28">
        <v>1200021</v>
      </c>
      <c r="C420" s="33" t="s">
        <v>139</v>
      </c>
      <c r="D420" s="27" t="s">
        <v>8</v>
      </c>
      <c r="E420" s="28">
        <v>400</v>
      </c>
      <c r="F420" s="28">
        <v>50</v>
      </c>
      <c r="G420" s="28"/>
      <c r="H420" s="29" t="s">
        <v>138</v>
      </c>
      <c r="I420" s="66" t="s">
        <v>626</v>
      </c>
      <c r="J420" s="77">
        <f>K420/30.126</f>
        <v>1.4294961163114916</v>
      </c>
      <c r="K420" s="70">
        <v>43.065</v>
      </c>
    </row>
    <row r="421" spans="1:11" s="64" customFormat="1" ht="13.5" customHeight="1">
      <c r="A421" s="38"/>
      <c r="B421" s="28">
        <v>1200022</v>
      </c>
      <c r="C421" s="33" t="s">
        <v>139</v>
      </c>
      <c r="D421" s="27" t="s">
        <v>9</v>
      </c>
      <c r="E421" s="28">
        <v>500</v>
      </c>
      <c r="F421" s="28">
        <v>50</v>
      </c>
      <c r="G421" s="28"/>
      <c r="H421" s="29" t="s">
        <v>138</v>
      </c>
      <c r="I421" s="66" t="s">
        <v>627</v>
      </c>
      <c r="J421" s="77">
        <f>K421/30.126</f>
        <v>1.6114319856602275</v>
      </c>
      <c r="K421" s="70">
        <v>48.546000000000014</v>
      </c>
    </row>
    <row r="422" spans="1:11" s="64" customFormat="1" ht="13.5" customHeight="1">
      <c r="A422" s="38"/>
      <c r="B422" s="28">
        <v>1206007</v>
      </c>
      <c r="C422" s="33" t="s">
        <v>139</v>
      </c>
      <c r="D422" s="27" t="s">
        <v>187</v>
      </c>
      <c r="E422" s="28">
        <v>70</v>
      </c>
      <c r="F422" s="28">
        <v>60</v>
      </c>
      <c r="G422" s="28"/>
      <c r="H422" s="29" t="s">
        <v>138</v>
      </c>
      <c r="I422" s="66" t="s">
        <v>628</v>
      </c>
      <c r="J422" s="77">
        <f>K422/30.126</f>
        <v>0.6757618004381598</v>
      </c>
      <c r="K422" s="70">
        <v>20.358000000000004</v>
      </c>
    </row>
    <row r="423" spans="1:11" s="64" customFormat="1" ht="13.5" customHeight="1">
      <c r="A423" s="38"/>
      <c r="B423" s="28">
        <v>1206010</v>
      </c>
      <c r="C423" s="33" t="s">
        <v>139</v>
      </c>
      <c r="D423" s="27" t="s">
        <v>10</v>
      </c>
      <c r="E423" s="28">
        <v>100</v>
      </c>
      <c r="F423" s="28">
        <v>60</v>
      </c>
      <c r="G423" s="28"/>
      <c r="H423" s="29" t="s">
        <v>138</v>
      </c>
      <c r="I423" s="66" t="s">
        <v>629</v>
      </c>
      <c r="J423" s="77">
        <f>K423/30.126</f>
        <v>0.753734315873332</v>
      </c>
      <c r="K423" s="70">
        <v>22.707</v>
      </c>
    </row>
    <row r="424" spans="1:11" s="64" customFormat="1" ht="13.5" customHeight="1">
      <c r="A424" s="38"/>
      <c r="B424" s="28">
        <v>1206015</v>
      </c>
      <c r="C424" s="33" t="s">
        <v>139</v>
      </c>
      <c r="D424" s="27" t="s">
        <v>12</v>
      </c>
      <c r="E424" s="28">
        <v>150</v>
      </c>
      <c r="F424" s="28">
        <v>60</v>
      </c>
      <c r="G424" s="28"/>
      <c r="H424" s="29" t="s">
        <v>138</v>
      </c>
      <c r="I424" s="66" t="s">
        <v>630</v>
      </c>
      <c r="J424" s="77">
        <f>K424/30.126</f>
        <v>0.8057159928301137</v>
      </c>
      <c r="K424" s="70">
        <v>24.273000000000007</v>
      </c>
    </row>
    <row r="425" spans="1:11" s="64" customFormat="1" ht="13.5" customHeight="1">
      <c r="A425" s="38"/>
      <c r="B425" s="28">
        <v>1206020</v>
      </c>
      <c r="C425" s="33" t="s">
        <v>139</v>
      </c>
      <c r="D425" s="27" t="s">
        <v>14</v>
      </c>
      <c r="E425" s="28">
        <v>200</v>
      </c>
      <c r="F425" s="28">
        <v>60</v>
      </c>
      <c r="G425" s="28"/>
      <c r="H425" s="29" t="s">
        <v>138</v>
      </c>
      <c r="I425" s="66" t="s">
        <v>631</v>
      </c>
      <c r="J425" s="77">
        <f>K425/30.126</f>
        <v>0.9096793467436766</v>
      </c>
      <c r="K425" s="70">
        <v>27.405</v>
      </c>
    </row>
    <row r="426" spans="1:11" s="64" customFormat="1" ht="13.5" customHeight="1">
      <c r="A426" s="38"/>
      <c r="B426" s="28">
        <v>1206025</v>
      </c>
      <c r="C426" s="33" t="s">
        <v>139</v>
      </c>
      <c r="D426" s="27" t="s">
        <v>16</v>
      </c>
      <c r="E426" s="28">
        <v>250</v>
      </c>
      <c r="F426" s="28">
        <v>60</v>
      </c>
      <c r="G426" s="28"/>
      <c r="H426" s="29" t="s">
        <v>138</v>
      </c>
      <c r="I426" s="66" t="s">
        <v>632</v>
      </c>
      <c r="J426" s="77">
        <f>K426/30.126</f>
        <v>1.091615216092412</v>
      </c>
      <c r="K426" s="70">
        <v>32.886</v>
      </c>
    </row>
    <row r="427" spans="1:11" s="64" customFormat="1" ht="13.5" customHeight="1">
      <c r="A427" s="38"/>
      <c r="B427" s="28">
        <v>1206030</v>
      </c>
      <c r="C427" s="33" t="s">
        <v>139</v>
      </c>
      <c r="D427" s="27" t="s">
        <v>18</v>
      </c>
      <c r="E427" s="28">
        <v>300</v>
      </c>
      <c r="F427" s="28">
        <v>60</v>
      </c>
      <c r="G427" s="28"/>
      <c r="H427" s="29" t="s">
        <v>138</v>
      </c>
      <c r="I427" s="66" t="s">
        <v>633</v>
      </c>
      <c r="J427" s="77">
        <f>K427/30.126</f>
        <v>1.1955785700059751</v>
      </c>
      <c r="K427" s="70">
        <v>36.01800000000001</v>
      </c>
    </row>
    <row r="428" spans="1:11" s="64" customFormat="1" ht="13.5" customHeight="1">
      <c r="A428" s="38"/>
      <c r="B428" s="28">
        <v>1206040</v>
      </c>
      <c r="C428" s="33" t="s">
        <v>139</v>
      </c>
      <c r="D428" s="27" t="s">
        <v>20</v>
      </c>
      <c r="E428" s="28">
        <v>400</v>
      </c>
      <c r="F428" s="28">
        <v>60</v>
      </c>
      <c r="G428" s="28"/>
      <c r="H428" s="29" t="s">
        <v>138</v>
      </c>
      <c r="I428" s="66" t="s">
        <v>634</v>
      </c>
      <c r="J428" s="77">
        <f>K428/30.126</f>
        <v>1.4294961163114916</v>
      </c>
      <c r="K428" s="70">
        <v>43.065</v>
      </c>
    </row>
    <row r="429" spans="1:11" s="64" customFormat="1" ht="13.5" customHeight="1">
      <c r="A429" s="38"/>
      <c r="B429" s="28">
        <v>1206050</v>
      </c>
      <c r="C429" s="33" t="s">
        <v>139</v>
      </c>
      <c r="D429" s="27" t="s">
        <v>22</v>
      </c>
      <c r="E429" s="28">
        <v>500</v>
      </c>
      <c r="F429" s="28">
        <v>60</v>
      </c>
      <c r="G429" s="28"/>
      <c r="H429" s="29" t="s">
        <v>138</v>
      </c>
      <c r="I429" s="66" t="s">
        <v>635</v>
      </c>
      <c r="J429" s="77">
        <f>K429/30.126</f>
        <v>1.533459470225055</v>
      </c>
      <c r="K429" s="70">
        <v>46.19700000000001</v>
      </c>
    </row>
    <row r="430" spans="1:11" s="64" customFormat="1" ht="13.5" customHeight="1">
      <c r="A430" s="38"/>
      <c r="B430" s="28">
        <v>1200023</v>
      </c>
      <c r="C430" s="33" t="s">
        <v>139</v>
      </c>
      <c r="D430" s="27" t="s">
        <v>11</v>
      </c>
      <c r="E430" s="28">
        <v>125</v>
      </c>
      <c r="F430" s="28">
        <v>100</v>
      </c>
      <c r="G430" s="28"/>
      <c r="H430" s="29" t="s">
        <v>138</v>
      </c>
      <c r="I430" s="66" t="s">
        <v>636</v>
      </c>
      <c r="J430" s="77">
        <f>K430/30.126</f>
        <v>0.9616610237004581</v>
      </c>
      <c r="K430" s="70">
        <v>28.971000000000004</v>
      </c>
    </row>
    <row r="431" spans="1:11" s="64" customFormat="1" ht="13.5" customHeight="1">
      <c r="A431" s="38"/>
      <c r="B431" s="28">
        <v>1200122</v>
      </c>
      <c r="C431" s="33" t="s">
        <v>139</v>
      </c>
      <c r="D431" s="27" t="s">
        <v>183</v>
      </c>
      <c r="E431" s="28">
        <v>150</v>
      </c>
      <c r="F431" s="28">
        <v>100</v>
      </c>
      <c r="G431" s="28"/>
      <c r="H431" s="29" t="s">
        <v>138</v>
      </c>
      <c r="I431" s="66" t="s">
        <v>637</v>
      </c>
      <c r="J431" s="77">
        <f>K431/30.126</f>
        <v>1.091615216092412</v>
      </c>
      <c r="K431" s="70">
        <v>32.886</v>
      </c>
    </row>
    <row r="432" spans="1:11" s="64" customFormat="1" ht="13.5" customHeight="1">
      <c r="A432" s="38"/>
      <c r="B432" s="28">
        <v>1200024</v>
      </c>
      <c r="C432" s="33" t="s">
        <v>139</v>
      </c>
      <c r="D432" s="27" t="s">
        <v>13</v>
      </c>
      <c r="E432" s="28">
        <v>200</v>
      </c>
      <c r="F432" s="28">
        <v>100</v>
      </c>
      <c r="G432" s="28"/>
      <c r="H432" s="29" t="s">
        <v>138</v>
      </c>
      <c r="I432" s="66" t="s">
        <v>638</v>
      </c>
      <c r="J432" s="77">
        <f>K432/30.126</f>
        <v>1.2475602469627567</v>
      </c>
      <c r="K432" s="70">
        <v>37.58400000000001</v>
      </c>
    </row>
    <row r="433" spans="1:11" s="64" customFormat="1" ht="13.5" customHeight="1">
      <c r="A433" s="38"/>
      <c r="B433" s="28">
        <v>1200025</v>
      </c>
      <c r="C433" s="33" t="s">
        <v>139</v>
      </c>
      <c r="D433" s="27" t="s">
        <v>15</v>
      </c>
      <c r="E433" s="28">
        <v>250</v>
      </c>
      <c r="F433" s="28">
        <v>100</v>
      </c>
      <c r="G433" s="28"/>
      <c r="H433" s="29" t="s">
        <v>138</v>
      </c>
      <c r="I433" s="66" t="s">
        <v>639</v>
      </c>
      <c r="J433" s="77">
        <f>K433/30.126</f>
        <v>1.3775144393547103</v>
      </c>
      <c r="K433" s="70">
        <v>41.499</v>
      </c>
    </row>
    <row r="434" spans="1:11" s="64" customFormat="1" ht="13.5" customHeight="1">
      <c r="A434" s="38"/>
      <c r="B434" s="28">
        <v>1200026</v>
      </c>
      <c r="C434" s="33" t="s">
        <v>139</v>
      </c>
      <c r="D434" s="27" t="s">
        <v>17</v>
      </c>
      <c r="E434" s="28">
        <v>300</v>
      </c>
      <c r="F434" s="28">
        <v>100</v>
      </c>
      <c r="G434" s="28"/>
      <c r="H434" s="29" t="s">
        <v>138</v>
      </c>
      <c r="I434" s="66" t="s">
        <v>640</v>
      </c>
      <c r="J434" s="77">
        <f>K434/30.126</f>
        <v>1.6114319856602275</v>
      </c>
      <c r="K434" s="70">
        <v>48.546000000000014</v>
      </c>
    </row>
    <row r="435" spans="1:11" s="64" customFormat="1" ht="13.5" customHeight="1">
      <c r="A435" s="38"/>
      <c r="B435" s="28">
        <v>1200027</v>
      </c>
      <c r="C435" s="33" t="s">
        <v>139</v>
      </c>
      <c r="D435" s="27" t="s">
        <v>19</v>
      </c>
      <c r="E435" s="28">
        <v>400</v>
      </c>
      <c r="F435" s="28">
        <v>100</v>
      </c>
      <c r="G435" s="28"/>
      <c r="H435" s="29" t="s">
        <v>138</v>
      </c>
      <c r="I435" s="66" t="s">
        <v>641</v>
      </c>
      <c r="J435" s="77">
        <f>K435/30.126</f>
        <v>1.7153953395737902</v>
      </c>
      <c r="K435" s="70">
        <v>51.678000000000004</v>
      </c>
    </row>
    <row r="436" spans="1:11" s="64" customFormat="1" ht="13.5" customHeight="1">
      <c r="A436" s="38"/>
      <c r="B436" s="28">
        <v>1200028</v>
      </c>
      <c r="C436" s="33" t="s">
        <v>139</v>
      </c>
      <c r="D436" s="27" t="s">
        <v>21</v>
      </c>
      <c r="E436" s="28">
        <v>500</v>
      </c>
      <c r="F436" s="28">
        <v>100</v>
      </c>
      <c r="G436" s="28"/>
      <c r="H436" s="29" t="s">
        <v>138</v>
      </c>
      <c r="I436" s="66" t="s">
        <v>642</v>
      </c>
      <c r="J436" s="77">
        <f>K436/30.126</f>
        <v>1.8973312089225256</v>
      </c>
      <c r="K436" s="70">
        <v>57.159000000000006</v>
      </c>
    </row>
    <row r="437" spans="1:11" s="64" customFormat="1" ht="13.5" customHeight="1">
      <c r="A437" s="38"/>
      <c r="B437" s="28">
        <v>1200040</v>
      </c>
      <c r="C437" s="33" t="s">
        <v>146</v>
      </c>
      <c r="D437" s="27">
        <v>40</v>
      </c>
      <c r="E437" s="28"/>
      <c r="F437" s="28">
        <v>40</v>
      </c>
      <c r="G437" s="28"/>
      <c r="H437" s="29" t="s">
        <v>138</v>
      </c>
      <c r="I437" s="66" t="s">
        <v>643</v>
      </c>
      <c r="J437" s="77">
        <f>K437/30.126</f>
        <v>0.1559450308703446</v>
      </c>
      <c r="K437" s="70">
        <v>4.698000000000001</v>
      </c>
    </row>
    <row r="438" spans="1:11" s="64" customFormat="1" ht="13.5" customHeight="1">
      <c r="A438" s="38"/>
      <c r="B438" s="28">
        <v>1200045</v>
      </c>
      <c r="C438" s="33" t="s">
        <v>146</v>
      </c>
      <c r="D438" s="27">
        <v>45</v>
      </c>
      <c r="E438" s="28"/>
      <c r="F438" s="28">
        <v>45</v>
      </c>
      <c r="G438" s="28"/>
      <c r="H438" s="29" t="s">
        <v>138</v>
      </c>
      <c r="I438" s="66" t="s">
        <v>644</v>
      </c>
      <c r="J438" s="77">
        <f>K438/30.126</f>
        <v>0.1559450308703446</v>
      </c>
      <c r="K438" s="70">
        <v>4.698000000000001</v>
      </c>
    </row>
    <row r="439" spans="1:11" s="64" customFormat="1" ht="13.5" customHeight="1">
      <c r="A439" s="38"/>
      <c r="B439" s="28">
        <v>1200050</v>
      </c>
      <c r="C439" s="33" t="s">
        <v>146</v>
      </c>
      <c r="D439" s="27">
        <v>50</v>
      </c>
      <c r="E439" s="28"/>
      <c r="F439" s="28">
        <v>50</v>
      </c>
      <c r="G439" s="28"/>
      <c r="H439" s="29" t="s">
        <v>138</v>
      </c>
      <c r="I439" s="66" t="s">
        <v>645</v>
      </c>
      <c r="J439" s="77">
        <f>K439/30.126</f>
        <v>0.12475602469627566</v>
      </c>
      <c r="K439" s="70">
        <v>3.7584000000000004</v>
      </c>
    </row>
    <row r="440" spans="1:11" s="64" customFormat="1" ht="13.5" customHeight="1">
      <c r="A440" s="38"/>
      <c r="B440" s="28">
        <v>1200060</v>
      </c>
      <c r="C440" s="33" t="s">
        <v>146</v>
      </c>
      <c r="D440" s="27">
        <v>60</v>
      </c>
      <c r="E440" s="28"/>
      <c r="F440" s="28">
        <v>60</v>
      </c>
      <c r="G440" s="28"/>
      <c r="H440" s="29" t="s">
        <v>138</v>
      </c>
      <c r="I440" s="66" t="s">
        <v>646</v>
      </c>
      <c r="J440" s="77">
        <f>K440/30.126</f>
        <v>0.18193586934873532</v>
      </c>
      <c r="K440" s="70">
        <v>5.481000000000001</v>
      </c>
    </row>
    <row r="441" spans="1:11" s="64" customFormat="1" ht="13.5" customHeight="1">
      <c r="A441" s="38"/>
      <c r="B441" s="28">
        <v>1200100</v>
      </c>
      <c r="C441" s="33" t="s">
        <v>146</v>
      </c>
      <c r="D441" s="27">
        <v>100</v>
      </c>
      <c r="E441" s="28"/>
      <c r="F441" s="28">
        <v>100</v>
      </c>
      <c r="G441" s="28"/>
      <c r="H441" s="29" t="s">
        <v>138</v>
      </c>
      <c r="I441" s="66" t="s">
        <v>647</v>
      </c>
      <c r="J441" s="77">
        <f>K441/30.126</f>
        <v>0.2079267078271261</v>
      </c>
      <c r="K441" s="70">
        <v>6.264000000000001</v>
      </c>
    </row>
    <row r="442" spans="1:11" s="64" customFormat="1" ht="13.5" customHeight="1">
      <c r="A442" s="38"/>
      <c r="B442" s="28">
        <v>1200200</v>
      </c>
      <c r="C442" s="33" t="s">
        <v>203</v>
      </c>
      <c r="D442" s="27">
        <v>200</v>
      </c>
      <c r="E442" s="28">
        <v>200</v>
      </c>
      <c r="F442" s="28"/>
      <c r="G442" s="28"/>
      <c r="H442" s="29" t="s">
        <v>138</v>
      </c>
      <c r="I442" s="66" t="s">
        <v>648</v>
      </c>
      <c r="J442" s="77">
        <f>K442/30.126</f>
        <v>0.8576976697868951</v>
      </c>
      <c r="K442" s="70">
        <v>25.839000000000002</v>
      </c>
    </row>
    <row r="443" spans="1:11" s="64" customFormat="1" ht="13.5" customHeight="1">
      <c r="A443" s="38"/>
      <c r="B443" s="28">
        <v>1200250</v>
      </c>
      <c r="C443" s="33" t="s">
        <v>203</v>
      </c>
      <c r="D443" s="27">
        <v>250</v>
      </c>
      <c r="E443" s="28">
        <v>250</v>
      </c>
      <c r="F443" s="28"/>
      <c r="G443" s="28"/>
      <c r="H443" s="29" t="s">
        <v>138</v>
      </c>
      <c r="I443" s="66" t="s">
        <v>649</v>
      </c>
      <c r="J443" s="77">
        <f>K443/30.126</f>
        <v>1.1435968930491935</v>
      </c>
      <c r="K443" s="70">
        <v>34.452000000000005</v>
      </c>
    </row>
    <row r="444" spans="1:11" s="64" customFormat="1" ht="13.5" customHeight="1">
      <c r="A444" s="38"/>
      <c r="B444" s="28">
        <v>1200300</v>
      </c>
      <c r="C444" s="33" t="s">
        <v>203</v>
      </c>
      <c r="D444" s="27">
        <v>300</v>
      </c>
      <c r="E444" s="28">
        <v>300</v>
      </c>
      <c r="F444" s="28"/>
      <c r="G444" s="28"/>
      <c r="H444" s="29" t="s">
        <v>138</v>
      </c>
      <c r="I444" s="66" t="s">
        <v>650</v>
      </c>
      <c r="J444" s="77">
        <f>K444/30.126</f>
        <v>1.4294961163114916</v>
      </c>
      <c r="K444" s="70">
        <v>43.065</v>
      </c>
    </row>
    <row r="445" spans="1:11" s="64" customFormat="1" ht="13.5" customHeight="1">
      <c r="A445" s="38"/>
      <c r="B445" s="28">
        <v>1200400</v>
      </c>
      <c r="C445" s="33" t="s">
        <v>203</v>
      </c>
      <c r="D445" s="27">
        <v>400</v>
      </c>
      <c r="E445" s="28">
        <v>400</v>
      </c>
      <c r="F445" s="28"/>
      <c r="G445" s="28"/>
      <c r="H445" s="29" t="s">
        <v>138</v>
      </c>
      <c r="I445" s="66" t="s">
        <v>651</v>
      </c>
      <c r="J445" s="77">
        <f>K445/30.126</f>
        <v>1.7153953395737902</v>
      </c>
      <c r="K445" s="70">
        <v>51.678000000000004</v>
      </c>
    </row>
    <row r="446" spans="1:11" s="64" customFormat="1" ht="13.5" customHeight="1">
      <c r="A446" s="38"/>
      <c r="B446" s="28">
        <v>1200500</v>
      </c>
      <c r="C446" s="33" t="s">
        <v>203</v>
      </c>
      <c r="D446" s="27">
        <v>500</v>
      </c>
      <c r="E446" s="28">
        <v>500</v>
      </c>
      <c r="F446" s="28"/>
      <c r="G446" s="28"/>
      <c r="H446" s="29" t="s">
        <v>138</v>
      </c>
      <c r="I446" s="66" t="s">
        <v>652</v>
      </c>
      <c r="J446" s="77">
        <f>K446/30.126</f>
        <v>2.0012945628360885</v>
      </c>
      <c r="K446" s="70">
        <v>60.29100000000001</v>
      </c>
    </row>
    <row r="447" spans="1:11" s="64" customFormat="1" ht="13.5" customHeight="1">
      <c r="A447" s="38"/>
      <c r="B447" s="28">
        <v>1200561</v>
      </c>
      <c r="C447" s="33" t="s">
        <v>205</v>
      </c>
      <c r="D447" s="27">
        <v>50</v>
      </c>
      <c r="E447" s="28"/>
      <c r="F447" s="28">
        <v>50</v>
      </c>
      <c r="G447" s="28"/>
      <c r="H447" s="29" t="s">
        <v>138</v>
      </c>
      <c r="I447" s="66" t="s">
        <v>653</v>
      </c>
      <c r="J447" s="77">
        <f>K447/30.126</f>
        <v>0.3898625771758613</v>
      </c>
      <c r="K447" s="70">
        <v>11.745</v>
      </c>
    </row>
    <row r="448" spans="1:11" s="64" customFormat="1" ht="13.5" customHeight="1">
      <c r="A448" s="38"/>
      <c r="B448" s="28">
        <v>1200661</v>
      </c>
      <c r="C448" s="33" t="s">
        <v>205</v>
      </c>
      <c r="D448" s="27">
        <v>60</v>
      </c>
      <c r="E448" s="28"/>
      <c r="F448" s="28">
        <v>60</v>
      </c>
      <c r="G448" s="28"/>
      <c r="H448" s="29" t="s">
        <v>138</v>
      </c>
      <c r="I448" s="66" t="s">
        <v>654</v>
      </c>
      <c r="J448" s="77">
        <f>K448/30.126</f>
        <v>0.46783509261103373</v>
      </c>
      <c r="K448" s="70">
        <v>14.094000000000003</v>
      </c>
    </row>
    <row r="449" spans="1:11" s="64" customFormat="1" ht="13.5" customHeight="1">
      <c r="A449" s="38"/>
      <c r="B449" s="28">
        <v>1200161</v>
      </c>
      <c r="C449" s="33" t="s">
        <v>205</v>
      </c>
      <c r="D449" s="27">
        <v>100</v>
      </c>
      <c r="E449" s="28"/>
      <c r="F449" s="28">
        <v>100</v>
      </c>
      <c r="G449" s="28"/>
      <c r="H449" s="29" t="s">
        <v>138</v>
      </c>
      <c r="I449" s="66" t="s">
        <v>655</v>
      </c>
      <c r="J449" s="77">
        <f>K449/30.126</f>
        <v>0.5717984465245968</v>
      </c>
      <c r="K449" s="70">
        <v>17.226000000000003</v>
      </c>
    </row>
    <row r="450" spans="1:11" s="64" customFormat="1" ht="13.5" customHeight="1">
      <c r="A450" s="38"/>
      <c r="B450" s="28">
        <v>1210050</v>
      </c>
      <c r="C450" s="33" t="s">
        <v>120</v>
      </c>
      <c r="D450" s="27">
        <v>50</v>
      </c>
      <c r="E450" s="28"/>
      <c r="F450" s="28">
        <v>50</v>
      </c>
      <c r="G450" s="28"/>
      <c r="H450" s="29" t="s">
        <v>138</v>
      </c>
      <c r="I450" s="66" t="s">
        <v>656</v>
      </c>
      <c r="J450" s="77">
        <f>K450/30.126</f>
        <v>1.2475602469627567</v>
      </c>
      <c r="K450" s="70">
        <v>37.58400000000001</v>
      </c>
    </row>
    <row r="451" spans="1:11" s="64" customFormat="1" ht="13.5" customHeight="1">
      <c r="A451" s="38"/>
      <c r="B451" s="28">
        <v>1210060</v>
      </c>
      <c r="C451" s="33" t="s">
        <v>120</v>
      </c>
      <c r="D451" s="27">
        <v>60</v>
      </c>
      <c r="E451" s="28"/>
      <c r="F451" s="28">
        <v>60</v>
      </c>
      <c r="G451" s="28"/>
      <c r="H451" s="29" t="s">
        <v>138</v>
      </c>
      <c r="I451" s="66" t="s">
        <v>657</v>
      </c>
      <c r="J451" s="77">
        <f>K451/30.126</f>
        <v>1.3775144393547103</v>
      </c>
      <c r="K451" s="70">
        <v>41.499</v>
      </c>
    </row>
    <row r="452" spans="1:11" s="64" customFormat="1" ht="13.5" customHeight="1">
      <c r="A452" s="38"/>
      <c r="B452" s="55">
        <v>1211000</v>
      </c>
      <c r="C452" s="41" t="s">
        <v>120</v>
      </c>
      <c r="D452" s="42">
        <v>100</v>
      </c>
      <c r="E452" s="55"/>
      <c r="F452" s="55">
        <v>100</v>
      </c>
      <c r="G452" s="55"/>
      <c r="H452" s="43" t="s">
        <v>138</v>
      </c>
      <c r="I452" s="66" t="s">
        <v>658</v>
      </c>
      <c r="J452" s="77">
        <f>K452/30.126</f>
        <v>1.6374228241386182</v>
      </c>
      <c r="K452" s="70">
        <v>49.329000000000015</v>
      </c>
    </row>
    <row r="453" spans="1:11" s="64" customFormat="1" ht="13.5" customHeight="1">
      <c r="A453" s="38"/>
      <c r="B453" s="28">
        <v>1010110</v>
      </c>
      <c r="C453" s="33" t="s">
        <v>192</v>
      </c>
      <c r="D453" s="27">
        <v>110</v>
      </c>
      <c r="E453" s="28"/>
      <c r="F453" s="28"/>
      <c r="G453" s="28"/>
      <c r="H453" s="29" t="s">
        <v>138</v>
      </c>
      <c r="I453" s="66" t="s">
        <v>659</v>
      </c>
      <c r="J453" s="77">
        <f>K453/30.126</f>
        <v>4.834295956980682</v>
      </c>
      <c r="K453" s="70">
        <v>145.63800000000003</v>
      </c>
    </row>
    <row r="454" spans="1:11" s="64" customFormat="1" ht="13.5" customHeight="1">
      <c r="A454" s="38"/>
      <c r="B454" s="28">
        <v>1010200</v>
      </c>
      <c r="C454" s="33" t="s">
        <v>192</v>
      </c>
      <c r="D454" s="27">
        <v>200</v>
      </c>
      <c r="E454" s="28"/>
      <c r="F454" s="28"/>
      <c r="G454" s="28"/>
      <c r="H454" s="29" t="s">
        <v>138</v>
      </c>
      <c r="I454" s="66" t="s">
        <v>660</v>
      </c>
      <c r="J454" s="77">
        <f>K454/30.126</f>
        <v>5.717984465245967</v>
      </c>
      <c r="K454" s="70">
        <v>172.26</v>
      </c>
    </row>
    <row r="455" spans="1:11" s="64" customFormat="1" ht="13.5" customHeight="1">
      <c r="A455" s="38"/>
      <c r="B455" s="28">
        <v>1010240</v>
      </c>
      <c r="C455" s="33" t="s">
        <v>192</v>
      </c>
      <c r="D455" s="27">
        <v>240</v>
      </c>
      <c r="E455" s="28"/>
      <c r="F455" s="28"/>
      <c r="G455" s="28"/>
      <c r="H455" s="29" t="s">
        <v>138</v>
      </c>
      <c r="I455" s="66" t="s">
        <v>661</v>
      </c>
      <c r="J455" s="77">
        <f>K455/30.126</f>
        <v>6.107847042421828</v>
      </c>
      <c r="K455" s="70">
        <v>184.005</v>
      </c>
    </row>
    <row r="456" spans="1:11" s="64" customFormat="1" ht="13.5" customHeight="1">
      <c r="A456" s="38"/>
      <c r="B456" s="28">
        <v>1010300</v>
      </c>
      <c r="C456" s="33" t="s">
        <v>192</v>
      </c>
      <c r="D456" s="27">
        <v>300</v>
      </c>
      <c r="E456" s="28"/>
      <c r="F456" s="28"/>
      <c r="G456" s="28"/>
      <c r="H456" s="29" t="s">
        <v>138</v>
      </c>
      <c r="I456" s="66" t="s">
        <v>662</v>
      </c>
      <c r="J456" s="77">
        <f>K456/30.126</f>
        <v>6.9395538737303335</v>
      </c>
      <c r="K456" s="70">
        <v>209.06100000000004</v>
      </c>
    </row>
    <row r="457" spans="1:11" s="64" customFormat="1" ht="13.5" customHeight="1">
      <c r="A457" s="38"/>
      <c r="B457" s="28">
        <v>1010400</v>
      </c>
      <c r="C457" s="33" t="s">
        <v>192</v>
      </c>
      <c r="D457" s="27">
        <v>400</v>
      </c>
      <c r="E457" s="28"/>
      <c r="F457" s="28"/>
      <c r="G457" s="28"/>
      <c r="H457" s="29" t="s">
        <v>138</v>
      </c>
      <c r="I457" s="66" t="s">
        <v>663</v>
      </c>
      <c r="J457" s="77">
        <f>K457/30.126</f>
        <v>8.187114120693089</v>
      </c>
      <c r="K457" s="70">
        <v>246.645</v>
      </c>
    </row>
    <row r="458" spans="1:11" s="64" customFormat="1" ht="13.5" customHeight="1">
      <c r="A458" s="38"/>
      <c r="B458" s="28">
        <v>1010500</v>
      </c>
      <c r="C458" s="33" t="s">
        <v>192</v>
      </c>
      <c r="D458" s="27">
        <v>500</v>
      </c>
      <c r="E458" s="28"/>
      <c r="F458" s="28"/>
      <c r="G458" s="28"/>
      <c r="H458" s="29" t="s">
        <v>138</v>
      </c>
      <c r="I458" s="66" t="s">
        <v>664</v>
      </c>
      <c r="J458" s="77">
        <f>K458/30.126</f>
        <v>9.148775144393548</v>
      </c>
      <c r="K458" s="70">
        <v>275.61600000000004</v>
      </c>
    </row>
    <row r="459" spans="1:11" s="64" customFormat="1" ht="13.5" customHeight="1">
      <c r="A459" s="38"/>
      <c r="B459" s="28">
        <v>1010540</v>
      </c>
      <c r="C459" s="33" t="s">
        <v>192</v>
      </c>
      <c r="D459" s="27">
        <v>540</v>
      </c>
      <c r="E459" s="28"/>
      <c r="F459" s="28"/>
      <c r="G459" s="28"/>
      <c r="H459" s="29" t="s">
        <v>138</v>
      </c>
      <c r="I459" s="66" t="s">
        <v>665</v>
      </c>
      <c r="J459" s="77">
        <f>K459/30.126</f>
        <v>9.51264688309102</v>
      </c>
      <c r="K459" s="70">
        <v>286.57800000000003</v>
      </c>
    </row>
    <row r="460" spans="1:11" s="64" customFormat="1" ht="13.5" customHeight="1">
      <c r="A460" s="38"/>
      <c r="B460" s="28">
        <v>1012110</v>
      </c>
      <c r="C460" s="33" t="s">
        <v>193</v>
      </c>
      <c r="D460" s="27">
        <v>110</v>
      </c>
      <c r="E460" s="28"/>
      <c r="F460" s="28"/>
      <c r="G460" s="28"/>
      <c r="H460" s="29" t="s">
        <v>138</v>
      </c>
      <c r="I460" s="66" t="s">
        <v>666</v>
      </c>
      <c r="J460" s="77">
        <f>K460/30.126</f>
        <v>5.4060944035052785</v>
      </c>
      <c r="K460" s="70">
        <v>162.86400000000003</v>
      </c>
    </row>
    <row r="461" spans="1:11" s="64" customFormat="1" ht="13.5" customHeight="1">
      <c r="A461" s="38"/>
      <c r="B461" s="28">
        <v>1012200</v>
      </c>
      <c r="C461" s="33" t="s">
        <v>193</v>
      </c>
      <c r="D461" s="27">
        <v>200</v>
      </c>
      <c r="E461" s="28"/>
      <c r="F461" s="28"/>
      <c r="G461" s="28"/>
      <c r="H461" s="29" t="s">
        <v>138</v>
      </c>
      <c r="I461" s="66" t="s">
        <v>667</v>
      </c>
      <c r="J461" s="77">
        <f>K461/30.126</f>
        <v>6.757618004381597</v>
      </c>
      <c r="K461" s="70">
        <v>203.58</v>
      </c>
    </row>
    <row r="462" spans="1:11" s="64" customFormat="1" ht="13.5" customHeight="1">
      <c r="A462" s="38"/>
      <c r="B462" s="28">
        <v>1012240</v>
      </c>
      <c r="C462" s="33" t="s">
        <v>193</v>
      </c>
      <c r="D462" s="27">
        <v>240</v>
      </c>
      <c r="E462" s="28"/>
      <c r="F462" s="28"/>
      <c r="G462" s="28"/>
      <c r="H462" s="29" t="s">
        <v>138</v>
      </c>
      <c r="I462" s="66" t="s">
        <v>668</v>
      </c>
      <c r="J462" s="77">
        <f>K462/30.126</f>
        <v>7.355407289384585</v>
      </c>
      <c r="K462" s="70">
        <v>221.58900000000003</v>
      </c>
    </row>
    <row r="463" spans="1:11" s="64" customFormat="1" ht="13.5" customHeight="1">
      <c r="A463" s="38"/>
      <c r="B463" s="28">
        <v>1012300</v>
      </c>
      <c r="C463" s="33" t="s">
        <v>193</v>
      </c>
      <c r="D463" s="44">
        <v>300</v>
      </c>
      <c r="E463" s="28"/>
      <c r="F463" s="28"/>
      <c r="G463" s="28"/>
      <c r="H463" s="29" t="s">
        <v>138</v>
      </c>
      <c r="I463" s="66" t="s">
        <v>669</v>
      </c>
      <c r="J463" s="77">
        <f>K463/30.126</f>
        <v>8.49900418243378</v>
      </c>
      <c r="K463" s="70">
        <v>256.04100000000005</v>
      </c>
    </row>
    <row r="464" spans="1:11" s="64" customFormat="1" ht="13.5" customHeight="1">
      <c r="A464" s="38"/>
      <c r="B464" s="28">
        <v>1012400</v>
      </c>
      <c r="C464" s="33" t="s">
        <v>193</v>
      </c>
      <c r="D464" s="44">
        <v>400</v>
      </c>
      <c r="E464" s="28"/>
      <c r="F464" s="28"/>
      <c r="G464" s="28"/>
      <c r="H464" s="29" t="s">
        <v>138</v>
      </c>
      <c r="I464" s="66" t="s">
        <v>670</v>
      </c>
      <c r="J464" s="77">
        <f>K464/30.126</f>
        <v>10.24039036048596</v>
      </c>
      <c r="K464" s="70">
        <v>308.50200000000007</v>
      </c>
    </row>
    <row r="465" spans="1:11" s="64" customFormat="1" ht="13.5" customHeight="1">
      <c r="A465" s="38"/>
      <c r="B465" s="28">
        <v>1012500</v>
      </c>
      <c r="C465" s="33" t="s">
        <v>193</v>
      </c>
      <c r="D465" s="44">
        <v>500</v>
      </c>
      <c r="E465" s="28"/>
      <c r="F465" s="28"/>
      <c r="G465" s="28"/>
      <c r="H465" s="29" t="s">
        <v>138</v>
      </c>
      <c r="I465" s="66" t="s">
        <v>671</v>
      </c>
      <c r="J465" s="77">
        <f>K465/30.126</f>
        <v>11.695877315275842</v>
      </c>
      <c r="K465" s="70">
        <v>352.35</v>
      </c>
    </row>
    <row r="466" spans="1:11" s="64" customFormat="1" ht="13.5" customHeight="1" thickBot="1">
      <c r="A466" s="38"/>
      <c r="B466" s="28">
        <v>1012540</v>
      </c>
      <c r="C466" s="33" t="s">
        <v>193</v>
      </c>
      <c r="D466" s="44">
        <v>540</v>
      </c>
      <c r="E466" s="28"/>
      <c r="F466" s="28"/>
      <c r="G466" s="28"/>
      <c r="H466" s="29" t="s">
        <v>138</v>
      </c>
      <c r="I466" s="66" t="s">
        <v>672</v>
      </c>
      <c r="J466" s="77">
        <f>K466/30.126</f>
        <v>12.293666600278831</v>
      </c>
      <c r="K466" s="70">
        <v>370.3590000000001</v>
      </c>
    </row>
    <row r="467" spans="1:11" s="64" customFormat="1" ht="13.5" customHeight="1" thickTop="1">
      <c r="A467" s="38"/>
      <c r="B467" s="45">
        <v>1210008</v>
      </c>
      <c r="C467" s="46" t="s">
        <v>159</v>
      </c>
      <c r="D467" s="47" t="s">
        <v>160</v>
      </c>
      <c r="E467" s="45"/>
      <c r="F467" s="45"/>
      <c r="G467" s="45"/>
      <c r="H467" s="48" t="s">
        <v>138</v>
      </c>
      <c r="I467" s="66" t="s">
        <v>673</v>
      </c>
      <c r="J467" s="77">
        <f>K467/30.126</f>
        <v>0.8576976697868951</v>
      </c>
      <c r="K467" s="70">
        <v>25.839000000000002</v>
      </c>
    </row>
    <row r="468" spans="1:11" s="64" customFormat="1" ht="13.5" customHeight="1">
      <c r="A468" s="38"/>
      <c r="B468" s="28">
        <v>1210010</v>
      </c>
      <c r="C468" s="33" t="s">
        <v>147</v>
      </c>
      <c r="D468" s="27" t="s">
        <v>161</v>
      </c>
      <c r="E468" s="28"/>
      <c r="F468" s="28"/>
      <c r="G468" s="28"/>
      <c r="H468" s="29" t="s">
        <v>138</v>
      </c>
      <c r="I468" s="66" t="s">
        <v>674</v>
      </c>
      <c r="J468" s="77">
        <f>K468/30.126</f>
        <v>1.2995419239195378</v>
      </c>
      <c r="K468" s="70">
        <v>39.15</v>
      </c>
    </row>
    <row r="469" spans="1:11" s="64" customFormat="1" ht="13.5" customHeight="1">
      <c r="A469" s="38"/>
      <c r="B469" s="28">
        <v>1211111</v>
      </c>
      <c r="C469" s="26" t="s">
        <v>117</v>
      </c>
      <c r="D469" s="27"/>
      <c r="E469" s="28"/>
      <c r="F469" s="28"/>
      <c r="G469" s="28"/>
      <c r="H469" s="29" t="s">
        <v>138</v>
      </c>
      <c r="I469" s="66" t="s">
        <v>675</v>
      </c>
      <c r="J469" s="77">
        <f>K469/30.126</f>
        <v>0.1299541923919538</v>
      </c>
      <c r="K469" s="70">
        <v>3.915</v>
      </c>
    </row>
    <row r="470" spans="1:11" s="64" customFormat="1" ht="13.5" customHeight="1">
      <c r="A470" s="38"/>
      <c r="B470" s="28">
        <v>1211121</v>
      </c>
      <c r="C470" s="33" t="s">
        <v>148</v>
      </c>
      <c r="D470" s="27"/>
      <c r="E470" s="28"/>
      <c r="F470" s="28"/>
      <c r="G470" s="28"/>
      <c r="H470" s="29" t="s">
        <v>138</v>
      </c>
      <c r="I470" s="66" t="s">
        <v>676</v>
      </c>
      <c r="J470" s="77">
        <f>K470/30.126</f>
        <v>0.10396335391356305</v>
      </c>
      <c r="K470" s="70">
        <v>3.1320000000000006</v>
      </c>
    </row>
    <row r="471" spans="1:11" s="64" customFormat="1" ht="13.5" customHeight="1">
      <c r="A471" s="38"/>
      <c r="B471" s="28">
        <v>1240008</v>
      </c>
      <c r="C471" s="33" t="s">
        <v>162</v>
      </c>
      <c r="D471" s="27" t="s">
        <v>149</v>
      </c>
      <c r="E471" s="28"/>
      <c r="F471" s="28"/>
      <c r="G471" s="28"/>
      <c r="H471" s="29" t="s">
        <v>138</v>
      </c>
      <c r="I471" s="66" t="s">
        <v>677</v>
      </c>
      <c r="J471" s="77">
        <f>K471/30.126</f>
        <v>11.95578570005975</v>
      </c>
      <c r="K471" s="70">
        <v>360.18</v>
      </c>
    </row>
    <row r="472" spans="1:11" s="64" customFormat="1" ht="13.5" customHeight="1">
      <c r="A472" s="38"/>
      <c r="B472" s="28">
        <v>1240006</v>
      </c>
      <c r="C472" s="33" t="s">
        <v>162</v>
      </c>
      <c r="D472" s="27" t="s">
        <v>150</v>
      </c>
      <c r="E472" s="28"/>
      <c r="F472" s="28"/>
      <c r="G472" s="28"/>
      <c r="H472" s="29" t="s">
        <v>138</v>
      </c>
      <c r="I472" s="66" t="s">
        <v>678</v>
      </c>
      <c r="J472" s="77">
        <f>K472/30.126</f>
        <v>11.176060545708026</v>
      </c>
      <c r="K472" s="70">
        <v>336.69</v>
      </c>
    </row>
  </sheetData>
  <autoFilter ref="C6:G472"/>
  <mergeCells count="1">
    <mergeCell ref="B4:C4"/>
  </mergeCells>
  <conditionalFormatting sqref="B7">
    <cfRule type="expression" priority="1" dxfId="0" stopIfTrue="1">
      <formula>AND(COUNTIF($B$7:$B$822,B27)&gt;1,NOT(ISBLANK(B27)))</formula>
    </cfRule>
  </conditionalFormatting>
  <conditionalFormatting sqref="I7:I472">
    <cfRule type="expression" priority="2" dxfId="1" stopIfTrue="1">
      <formula>AND(COUNTIF($B$7:$B$822,B7)&gt;1,NOT(ISBLANK(B7)))</formula>
    </cfRule>
  </conditionalFormatting>
  <printOptions horizontalCentered="1"/>
  <pageMargins left="0.7480314960629921" right="0.6299212598425197" top="1.299212598425197" bottom="0.6299212598425197" header="0.4724409448818898" footer="0.3937007874015748"/>
  <pageSetup horizontalDpi="300" verticalDpi="300" orientation="portrait" paperSize="9" scale="80" r:id="rId3"/>
  <headerFooter alignWithMargins="0">
    <oddHeader>&amp;L&amp;"Arial,Tučné"&amp;8&amp;G
Budovateľská 1290  
09301 Vranov nad Topľou
SLOVENSKÁ REPUBLIKA&amp;C&amp;"Arial,Tučné"&amp;16
Prevedenie pozink
&amp;R&amp;"Arial,Tučné"&amp;8Tel.č.: +421-(0)57-488 29 10
Fax.č: +421-(0)57-488 29 12
Mobil: +421-(0)907 339 109
Mobil: +421-(0)903 622 811
</oddHeader>
    <oddFooter>&amp;LCenník MARS, Zinok&amp;CCenník platný od 1.9.2008&amp;RStrana 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>
    <tabColor indexed="52"/>
  </sheetPr>
  <dimension ref="A1:I566"/>
  <sheetViews>
    <sheetView workbookViewId="0" topLeftCell="B1">
      <pane ySplit="7" topLeftCell="BM532" activePane="bottomLeft" state="frozen"/>
      <selection pane="topLeft" activeCell="A1" sqref="A1"/>
      <selection pane="bottomLeft" activeCell="D565" sqref="D565"/>
    </sheetView>
  </sheetViews>
  <sheetFormatPr defaultColWidth="9.140625" defaultRowHeight="12.75"/>
  <cols>
    <col min="1" max="1" width="55.28125" style="3" hidden="1" customWidth="1"/>
    <col min="2" max="2" width="10.57421875" style="5" customWidth="1"/>
    <col min="3" max="3" width="34.7109375" style="3" bestFit="1" customWidth="1"/>
    <col min="4" max="4" width="26.00390625" style="4" bestFit="1" customWidth="1"/>
    <col min="5" max="5" width="6.7109375" style="1" customWidth="1"/>
    <col min="6" max="6" width="7.7109375" style="1" customWidth="1"/>
    <col min="7" max="7" width="6.7109375" style="1" customWidth="1"/>
    <col min="8" max="8" width="6.7109375" style="6" customWidth="1"/>
    <col min="9" max="9" width="11.7109375" style="9" customWidth="1"/>
    <col min="10" max="16384" width="9.140625" style="1" customWidth="1"/>
  </cols>
  <sheetData>
    <row r="1" spans="4:9" ht="15" customHeight="1">
      <c r="D1" s="2" t="s">
        <v>195</v>
      </c>
      <c r="E1" s="12"/>
      <c r="I1" s="12" t="s">
        <v>164</v>
      </c>
    </row>
    <row r="2" spans="2:9" ht="15" customHeight="1">
      <c r="B2" s="11"/>
      <c r="C2" s="2"/>
      <c r="D2" s="2" t="s">
        <v>163</v>
      </c>
      <c r="E2" s="12"/>
      <c r="I2" s="12" t="s">
        <v>165</v>
      </c>
    </row>
    <row r="3" spans="2:9" ht="15" customHeight="1">
      <c r="B3" s="11"/>
      <c r="C3" s="2"/>
      <c r="D3" s="2" t="s">
        <v>166</v>
      </c>
      <c r="E3" s="12"/>
      <c r="I3" s="12" t="s">
        <v>197</v>
      </c>
    </row>
    <row r="4" spans="2:9" ht="15" customHeight="1">
      <c r="B4" s="11"/>
      <c r="C4" s="2"/>
      <c r="D4" s="2"/>
      <c r="E4" s="12"/>
      <c r="I4" s="12" t="s">
        <v>196</v>
      </c>
    </row>
    <row r="5" spans="2:5" ht="15" customHeight="1">
      <c r="B5" s="13" t="s">
        <v>204</v>
      </c>
      <c r="C5" s="2"/>
      <c r="D5" s="2"/>
      <c r="E5" s="12"/>
    </row>
    <row r="6" spans="2:3" ht="15" customHeight="1" thickBot="1">
      <c r="B6" s="73"/>
      <c r="C6" s="74"/>
    </row>
    <row r="7" spans="1:9" s="2" customFormat="1" ht="33.75" customHeight="1" thickBot="1">
      <c r="A7" s="14" t="s">
        <v>157</v>
      </c>
      <c r="B7" s="50" t="s">
        <v>152</v>
      </c>
      <c r="C7" s="51" t="s">
        <v>208</v>
      </c>
      <c r="D7" s="51" t="s">
        <v>0</v>
      </c>
      <c r="E7" s="52" t="s">
        <v>153</v>
      </c>
      <c r="F7" s="53" t="s">
        <v>151</v>
      </c>
      <c r="G7" s="52" t="s">
        <v>154</v>
      </c>
      <c r="H7" s="51" t="s">
        <v>194</v>
      </c>
      <c r="I7" s="54" t="s">
        <v>155</v>
      </c>
    </row>
    <row r="8" spans="1:9" ht="13.5" customHeight="1">
      <c r="A8" s="19" t="str">
        <f aca="true" t="shared" si="0" ref="A8:A25">CONCATENATE(C8," ","MARS"," ",D8)</f>
        <v>Káblový žľab MARS 40/20</v>
      </c>
      <c r="B8" s="20">
        <v>9440282</v>
      </c>
      <c r="C8" s="21" t="s">
        <v>121</v>
      </c>
      <c r="D8" s="22" t="s">
        <v>1</v>
      </c>
      <c r="E8" s="23">
        <v>40</v>
      </c>
      <c r="F8" s="23">
        <v>20</v>
      </c>
      <c r="G8" s="23"/>
      <c r="H8" s="24" t="s">
        <v>137</v>
      </c>
      <c r="I8" s="25">
        <v>74</v>
      </c>
    </row>
    <row r="9" spans="1:9" ht="13.5" customHeight="1">
      <c r="A9" s="19" t="str">
        <f t="shared" si="0"/>
        <v>Káblový žľab MARS 45/20</v>
      </c>
      <c r="B9" s="20">
        <v>9445282</v>
      </c>
      <c r="C9" s="26" t="s">
        <v>121</v>
      </c>
      <c r="D9" s="27" t="s">
        <v>2</v>
      </c>
      <c r="E9" s="28">
        <v>45</v>
      </c>
      <c r="F9" s="28">
        <v>20</v>
      </c>
      <c r="G9" s="28"/>
      <c r="H9" s="29" t="s">
        <v>137</v>
      </c>
      <c r="I9" s="30">
        <v>79</v>
      </c>
    </row>
    <row r="10" spans="1:9" ht="13.5" customHeight="1">
      <c r="A10" s="19" t="str">
        <f t="shared" si="0"/>
        <v>Káblový žľab MARS 62/50</v>
      </c>
      <c r="B10" s="20">
        <v>9516282</v>
      </c>
      <c r="C10" s="26" t="s">
        <v>121</v>
      </c>
      <c r="D10" s="27" t="s">
        <v>3</v>
      </c>
      <c r="E10" s="28">
        <v>62</v>
      </c>
      <c r="F10" s="28">
        <v>50</v>
      </c>
      <c r="G10" s="28"/>
      <c r="H10" s="29" t="s">
        <v>137</v>
      </c>
      <c r="I10" s="30">
        <v>140</v>
      </c>
    </row>
    <row r="11" spans="1:9" ht="13.5" customHeight="1">
      <c r="A11" s="19" t="str">
        <f t="shared" si="0"/>
        <v>Káblový žľab MARS 125/50</v>
      </c>
      <c r="B11" s="20">
        <v>9512582</v>
      </c>
      <c r="C11" s="26" t="s">
        <v>121</v>
      </c>
      <c r="D11" s="27" t="s">
        <v>4</v>
      </c>
      <c r="E11" s="28">
        <v>125</v>
      </c>
      <c r="F11" s="28">
        <v>50</v>
      </c>
      <c r="G11" s="28"/>
      <c r="H11" s="29" t="s">
        <v>137</v>
      </c>
      <c r="I11" s="30">
        <v>189</v>
      </c>
    </row>
    <row r="12" spans="1:9" ht="13.5" customHeight="1">
      <c r="A12" s="19" t="str">
        <f t="shared" si="0"/>
        <v>Káblový žľab MARS 200/50</v>
      </c>
      <c r="B12" s="20">
        <v>9520082</v>
      </c>
      <c r="C12" s="26" t="s">
        <v>121</v>
      </c>
      <c r="D12" s="27" t="s">
        <v>5</v>
      </c>
      <c r="E12" s="28">
        <v>200</v>
      </c>
      <c r="F12" s="28">
        <v>50</v>
      </c>
      <c r="G12" s="28"/>
      <c r="H12" s="29" t="s">
        <v>137</v>
      </c>
      <c r="I12" s="30">
        <v>284</v>
      </c>
    </row>
    <row r="13" spans="1:9" ht="13.5" customHeight="1">
      <c r="A13" s="19" t="str">
        <f t="shared" si="0"/>
        <v>Káblový žľab MARS 250/50</v>
      </c>
      <c r="B13" s="20">
        <v>9525082</v>
      </c>
      <c r="C13" s="26" t="s">
        <v>121</v>
      </c>
      <c r="D13" s="27" t="s">
        <v>6</v>
      </c>
      <c r="E13" s="28">
        <v>250</v>
      </c>
      <c r="F13" s="28">
        <v>50</v>
      </c>
      <c r="G13" s="28"/>
      <c r="H13" s="29" t="s">
        <v>137</v>
      </c>
      <c r="I13" s="30">
        <v>324</v>
      </c>
    </row>
    <row r="14" spans="1:9" ht="13.5" customHeight="1">
      <c r="A14" s="19" t="str">
        <f t="shared" si="0"/>
        <v>Káblový žľab MARS 300/50</v>
      </c>
      <c r="B14" s="20">
        <v>9530012</v>
      </c>
      <c r="C14" s="26" t="s">
        <v>121</v>
      </c>
      <c r="D14" s="27" t="s">
        <v>7</v>
      </c>
      <c r="E14" s="28">
        <v>300</v>
      </c>
      <c r="F14" s="28">
        <v>50</v>
      </c>
      <c r="G14" s="28"/>
      <c r="H14" s="29" t="s">
        <v>137</v>
      </c>
      <c r="I14" s="30">
        <v>389</v>
      </c>
    </row>
    <row r="15" spans="1:9" ht="13.5" customHeight="1">
      <c r="A15" s="19" t="str">
        <f t="shared" si="0"/>
        <v>Káblový žľab MARS 400/50</v>
      </c>
      <c r="B15" s="20">
        <v>9540012</v>
      </c>
      <c r="C15" s="26" t="s">
        <v>121</v>
      </c>
      <c r="D15" s="27" t="s">
        <v>8</v>
      </c>
      <c r="E15" s="28">
        <v>400</v>
      </c>
      <c r="F15" s="28">
        <v>50</v>
      </c>
      <c r="G15" s="28"/>
      <c r="H15" s="29" t="s">
        <v>137</v>
      </c>
      <c r="I15" s="30">
        <v>550</v>
      </c>
    </row>
    <row r="16" spans="1:9" ht="13.5" customHeight="1">
      <c r="A16" s="19" t="str">
        <f t="shared" si="0"/>
        <v>Káblový žľab MARS 500/50</v>
      </c>
      <c r="B16" s="20">
        <v>9550012</v>
      </c>
      <c r="C16" s="26" t="s">
        <v>121</v>
      </c>
      <c r="D16" s="27" t="s">
        <v>9</v>
      </c>
      <c r="E16" s="28">
        <v>500</v>
      </c>
      <c r="F16" s="28">
        <v>50</v>
      </c>
      <c r="G16" s="28"/>
      <c r="H16" s="29" t="s">
        <v>137</v>
      </c>
      <c r="I16" s="30">
        <v>648</v>
      </c>
    </row>
    <row r="17" spans="1:9" ht="13.5" customHeight="1">
      <c r="A17" s="19" t="str">
        <f t="shared" si="0"/>
        <v>Káblový žľab MARS 70/60</v>
      </c>
      <c r="B17" s="20">
        <v>9607082</v>
      </c>
      <c r="C17" s="26" t="s">
        <v>121</v>
      </c>
      <c r="D17" s="27" t="s">
        <v>187</v>
      </c>
      <c r="E17" s="28">
        <v>70</v>
      </c>
      <c r="F17" s="28">
        <v>60</v>
      </c>
      <c r="G17" s="28"/>
      <c r="H17" s="29" t="s">
        <v>137</v>
      </c>
      <c r="I17" s="30">
        <v>201</v>
      </c>
    </row>
    <row r="18" spans="1:9" ht="13.5" customHeight="1">
      <c r="A18" s="19" t="str">
        <f t="shared" si="0"/>
        <v>Káblový žľab MARS 100/60</v>
      </c>
      <c r="B18" s="20">
        <v>9610082</v>
      </c>
      <c r="C18" s="26" t="s">
        <v>121</v>
      </c>
      <c r="D18" s="27" t="s">
        <v>10</v>
      </c>
      <c r="E18" s="28">
        <v>100</v>
      </c>
      <c r="F18" s="28">
        <v>60</v>
      </c>
      <c r="G18" s="28"/>
      <c r="H18" s="29" t="s">
        <v>137</v>
      </c>
      <c r="I18" s="30">
        <v>219</v>
      </c>
    </row>
    <row r="19" spans="1:9" ht="13.5" customHeight="1">
      <c r="A19" s="19" t="str">
        <f t="shared" si="0"/>
        <v>Káblový žľab MARS 150/60</v>
      </c>
      <c r="B19" s="20">
        <v>9615082</v>
      </c>
      <c r="C19" s="26" t="s">
        <v>121</v>
      </c>
      <c r="D19" s="27" t="s">
        <v>12</v>
      </c>
      <c r="E19" s="28">
        <v>150</v>
      </c>
      <c r="F19" s="28">
        <v>60</v>
      </c>
      <c r="G19" s="28"/>
      <c r="H19" s="29" t="s">
        <v>137</v>
      </c>
      <c r="I19" s="30">
        <v>254</v>
      </c>
    </row>
    <row r="20" spans="1:9" ht="13.5" customHeight="1">
      <c r="A20" s="19" t="str">
        <f t="shared" si="0"/>
        <v>Káblový žľab MARS 200/60</v>
      </c>
      <c r="B20" s="20">
        <v>9620082</v>
      </c>
      <c r="C20" s="26" t="s">
        <v>121</v>
      </c>
      <c r="D20" s="27" t="s">
        <v>14</v>
      </c>
      <c r="E20" s="28">
        <v>200</v>
      </c>
      <c r="F20" s="28">
        <v>60</v>
      </c>
      <c r="G20" s="28"/>
      <c r="H20" s="29" t="s">
        <v>137</v>
      </c>
      <c r="I20" s="30">
        <v>312</v>
      </c>
    </row>
    <row r="21" spans="1:9" ht="13.5" customHeight="1">
      <c r="A21" s="19" t="str">
        <f t="shared" si="0"/>
        <v>Káblový žľab MARS 250/60</v>
      </c>
      <c r="B21" s="20">
        <v>9625082</v>
      </c>
      <c r="C21" s="26" t="s">
        <v>121</v>
      </c>
      <c r="D21" s="27" t="s">
        <v>16</v>
      </c>
      <c r="E21" s="28">
        <v>250</v>
      </c>
      <c r="F21" s="28">
        <v>60</v>
      </c>
      <c r="G21" s="28"/>
      <c r="H21" s="29" t="s">
        <v>137</v>
      </c>
      <c r="I21" s="30">
        <v>340</v>
      </c>
    </row>
    <row r="22" spans="1:9" ht="13.5" customHeight="1">
      <c r="A22" s="19" t="str">
        <f t="shared" si="0"/>
        <v>Káblový žľab MARS 300/60</v>
      </c>
      <c r="B22" s="20">
        <v>9630012</v>
      </c>
      <c r="C22" s="26" t="s">
        <v>121</v>
      </c>
      <c r="D22" s="27" t="s">
        <v>18</v>
      </c>
      <c r="E22" s="28">
        <v>300</v>
      </c>
      <c r="F22" s="28">
        <v>60</v>
      </c>
      <c r="G22" s="28"/>
      <c r="H22" s="29" t="s">
        <v>137</v>
      </c>
      <c r="I22" s="30">
        <v>473</v>
      </c>
    </row>
    <row r="23" spans="1:9" ht="13.5" customHeight="1">
      <c r="A23" s="19" t="str">
        <f t="shared" si="0"/>
        <v>Káblový žľab MARS 400/60</v>
      </c>
      <c r="B23" s="20">
        <v>9640012</v>
      </c>
      <c r="C23" s="26" t="s">
        <v>121</v>
      </c>
      <c r="D23" s="27" t="s">
        <v>20</v>
      </c>
      <c r="E23" s="28">
        <v>400</v>
      </c>
      <c r="F23" s="28">
        <v>60</v>
      </c>
      <c r="G23" s="28"/>
      <c r="H23" s="29" t="s">
        <v>137</v>
      </c>
      <c r="I23" s="30">
        <v>595</v>
      </c>
    </row>
    <row r="24" spans="1:9" ht="13.5" customHeight="1">
      <c r="A24" s="19" t="str">
        <f t="shared" si="0"/>
        <v>Káblový žľab MARS 500/60</v>
      </c>
      <c r="B24" s="20">
        <v>9650012</v>
      </c>
      <c r="C24" s="26" t="s">
        <v>121</v>
      </c>
      <c r="D24" s="27" t="s">
        <v>22</v>
      </c>
      <c r="E24" s="28">
        <v>500</v>
      </c>
      <c r="F24" s="28">
        <v>60</v>
      </c>
      <c r="G24" s="28"/>
      <c r="H24" s="29" t="s">
        <v>137</v>
      </c>
      <c r="I24" s="30">
        <v>700</v>
      </c>
    </row>
    <row r="25" spans="1:9" ht="13.5" customHeight="1">
      <c r="A25" s="19" t="str">
        <f t="shared" si="0"/>
        <v>Káblový žľab MARS 125/100</v>
      </c>
      <c r="B25" s="20">
        <v>9112582</v>
      </c>
      <c r="C25" s="26" t="s">
        <v>121</v>
      </c>
      <c r="D25" s="27" t="s">
        <v>11</v>
      </c>
      <c r="E25" s="28">
        <v>125</v>
      </c>
      <c r="F25" s="28">
        <v>100</v>
      </c>
      <c r="G25" s="28"/>
      <c r="H25" s="29" t="s">
        <v>137</v>
      </c>
      <c r="I25" s="30">
        <v>270</v>
      </c>
    </row>
    <row r="26" spans="1:9" ht="13.5" customHeight="1">
      <c r="A26" s="19" t="str">
        <f aca="true" t="shared" si="1" ref="A26:A39">CONCATENATE(C27," ","MARS"," ",D27)</f>
        <v>Káblový žľab MARS 200/100</v>
      </c>
      <c r="B26" s="58">
        <v>1115082</v>
      </c>
      <c r="C26" s="59" t="s">
        <v>121</v>
      </c>
      <c r="D26" s="60" t="s">
        <v>183</v>
      </c>
      <c r="E26" s="58">
        <v>150</v>
      </c>
      <c r="F26" s="58">
        <v>100</v>
      </c>
      <c r="G26" s="58"/>
      <c r="H26" s="61" t="s">
        <v>137</v>
      </c>
      <c r="I26" s="62">
        <v>185</v>
      </c>
    </row>
    <row r="27" spans="1:9" ht="13.5" customHeight="1">
      <c r="A27" s="19" t="str">
        <f t="shared" si="1"/>
        <v>Káblový žľab MARS 250/100  hr.0,8mm</v>
      </c>
      <c r="B27" s="20">
        <v>9120082</v>
      </c>
      <c r="C27" s="26" t="s">
        <v>121</v>
      </c>
      <c r="D27" s="27" t="s">
        <v>13</v>
      </c>
      <c r="E27" s="28">
        <v>200</v>
      </c>
      <c r="F27" s="28">
        <v>100</v>
      </c>
      <c r="G27" s="28"/>
      <c r="H27" s="29" t="s">
        <v>137</v>
      </c>
      <c r="I27" s="30">
        <v>368</v>
      </c>
    </row>
    <row r="28" spans="1:9" ht="13.5" customHeight="1">
      <c r="A28" s="19" t="str">
        <f t="shared" si="1"/>
        <v>Káblový žľab MARS 250/100</v>
      </c>
      <c r="B28" s="20">
        <v>9125082</v>
      </c>
      <c r="C28" s="26" t="s">
        <v>121</v>
      </c>
      <c r="D28" s="31" t="s">
        <v>119</v>
      </c>
      <c r="E28" s="28">
        <v>250</v>
      </c>
      <c r="F28" s="28">
        <v>100</v>
      </c>
      <c r="G28" s="28"/>
      <c r="H28" s="29" t="s">
        <v>137</v>
      </c>
      <c r="I28" s="32">
        <v>389</v>
      </c>
    </row>
    <row r="29" spans="1:9" ht="13.5" customHeight="1">
      <c r="A29" s="19" t="str">
        <f t="shared" si="1"/>
        <v>Káblový žľab MARS 300/100</v>
      </c>
      <c r="B29" s="20">
        <v>9125012</v>
      </c>
      <c r="C29" s="26" t="s">
        <v>121</v>
      </c>
      <c r="D29" s="27" t="s">
        <v>15</v>
      </c>
      <c r="E29" s="28">
        <v>250</v>
      </c>
      <c r="F29" s="28">
        <v>100</v>
      </c>
      <c r="G29" s="28"/>
      <c r="H29" s="29" t="s">
        <v>137</v>
      </c>
      <c r="I29" s="30">
        <v>424</v>
      </c>
    </row>
    <row r="30" spans="1:9" ht="13.5" customHeight="1">
      <c r="A30" s="19" t="str">
        <f t="shared" si="1"/>
        <v>Káblový žľab MARS 400/100</v>
      </c>
      <c r="B30" s="20">
        <v>9130012</v>
      </c>
      <c r="C30" s="26" t="s">
        <v>121</v>
      </c>
      <c r="D30" s="27" t="s">
        <v>17</v>
      </c>
      <c r="E30" s="28">
        <v>300</v>
      </c>
      <c r="F30" s="28">
        <v>100</v>
      </c>
      <c r="G30" s="28"/>
      <c r="H30" s="29" t="s">
        <v>137</v>
      </c>
      <c r="I30" s="30">
        <v>550</v>
      </c>
    </row>
    <row r="31" spans="1:9" ht="13.5" customHeight="1">
      <c r="A31" s="19" t="str">
        <f t="shared" si="1"/>
        <v>Káblový žľab MARS 500/100</v>
      </c>
      <c r="B31" s="20">
        <v>9140012</v>
      </c>
      <c r="C31" s="26" t="s">
        <v>121</v>
      </c>
      <c r="D31" s="27" t="s">
        <v>19</v>
      </c>
      <c r="E31" s="28">
        <v>400</v>
      </c>
      <c r="F31" s="28">
        <v>100</v>
      </c>
      <c r="G31" s="28"/>
      <c r="H31" s="29" t="s">
        <v>137</v>
      </c>
      <c r="I31" s="30">
        <v>648</v>
      </c>
    </row>
    <row r="32" spans="1:9" ht="13.5" customHeight="1">
      <c r="A32" s="19" t="str">
        <f t="shared" si="1"/>
        <v>Kryt žľabu MARS 40</v>
      </c>
      <c r="B32" s="20">
        <v>9150012</v>
      </c>
      <c r="C32" s="26" t="s">
        <v>121</v>
      </c>
      <c r="D32" s="27" t="s">
        <v>21</v>
      </c>
      <c r="E32" s="28">
        <v>500</v>
      </c>
      <c r="F32" s="28">
        <v>100</v>
      </c>
      <c r="G32" s="28"/>
      <c r="H32" s="29" t="s">
        <v>137</v>
      </c>
      <c r="I32" s="30">
        <v>770</v>
      </c>
    </row>
    <row r="33" spans="1:9" ht="13.5" customHeight="1">
      <c r="A33" s="19" t="str">
        <f t="shared" si="1"/>
        <v>Kryt žľabu MARS 45</v>
      </c>
      <c r="B33" s="20">
        <v>9440262</v>
      </c>
      <c r="C33" s="26" t="s">
        <v>122</v>
      </c>
      <c r="D33" s="27">
        <v>40</v>
      </c>
      <c r="E33" s="20">
        <v>40</v>
      </c>
      <c r="F33" s="20"/>
      <c r="G33" s="20"/>
      <c r="H33" s="29" t="s">
        <v>137</v>
      </c>
      <c r="I33" s="30">
        <v>53</v>
      </c>
    </row>
    <row r="34" spans="1:9" ht="13.5" customHeight="1">
      <c r="A34" s="19" t="str">
        <f t="shared" si="1"/>
        <v>Kryt žľabu MARS 62</v>
      </c>
      <c r="B34" s="20">
        <v>9445262</v>
      </c>
      <c r="C34" s="26" t="s">
        <v>122</v>
      </c>
      <c r="D34" s="27">
        <v>45</v>
      </c>
      <c r="E34" s="20">
        <v>45</v>
      </c>
      <c r="F34" s="20"/>
      <c r="G34" s="20"/>
      <c r="H34" s="29" t="s">
        <v>137</v>
      </c>
      <c r="I34" s="30">
        <v>58</v>
      </c>
    </row>
    <row r="35" spans="1:9" ht="13.5" customHeight="1">
      <c r="A35" s="19" t="str">
        <f t="shared" si="1"/>
        <v>Kryt žľabu MARS 70</v>
      </c>
      <c r="B35" s="20">
        <v>9516262</v>
      </c>
      <c r="C35" s="26" t="s">
        <v>122</v>
      </c>
      <c r="D35" s="27">
        <v>62</v>
      </c>
      <c r="E35" s="20">
        <v>62</v>
      </c>
      <c r="F35" s="20"/>
      <c r="G35" s="20"/>
      <c r="H35" s="29" t="s">
        <v>137</v>
      </c>
      <c r="I35" s="30">
        <v>67</v>
      </c>
    </row>
    <row r="36" spans="1:9" ht="13.5" customHeight="1">
      <c r="A36" s="19" t="str">
        <f t="shared" si="1"/>
        <v>Kryt žľabu MARS 100</v>
      </c>
      <c r="B36" s="20">
        <v>9507062</v>
      </c>
      <c r="C36" s="26" t="s">
        <v>122</v>
      </c>
      <c r="D36" s="27">
        <v>70</v>
      </c>
      <c r="E36" s="20">
        <v>70</v>
      </c>
      <c r="F36" s="20"/>
      <c r="G36" s="20"/>
      <c r="H36" s="29" t="s">
        <v>137</v>
      </c>
      <c r="I36" s="30">
        <v>88</v>
      </c>
    </row>
    <row r="37" spans="1:9" ht="13.5" customHeight="1">
      <c r="A37" s="19" t="str">
        <f t="shared" si="1"/>
        <v>Kryt žľabu MARS 125</v>
      </c>
      <c r="B37" s="20">
        <v>9510062</v>
      </c>
      <c r="C37" s="26" t="s">
        <v>122</v>
      </c>
      <c r="D37" s="27">
        <v>100</v>
      </c>
      <c r="E37" s="20">
        <v>100</v>
      </c>
      <c r="F37" s="20"/>
      <c r="G37" s="20"/>
      <c r="H37" s="29" t="s">
        <v>137</v>
      </c>
      <c r="I37" s="30">
        <v>95</v>
      </c>
    </row>
    <row r="38" spans="1:9" ht="13.5" customHeight="1">
      <c r="A38" s="19" t="str">
        <f t="shared" si="1"/>
        <v>Kryt žľabu MARS 150</v>
      </c>
      <c r="B38" s="20">
        <v>9512562</v>
      </c>
      <c r="C38" s="26" t="s">
        <v>122</v>
      </c>
      <c r="D38" s="27">
        <v>125</v>
      </c>
      <c r="E38" s="20">
        <v>125</v>
      </c>
      <c r="F38" s="20"/>
      <c r="G38" s="20"/>
      <c r="H38" s="29" t="s">
        <v>137</v>
      </c>
      <c r="I38" s="30">
        <v>102</v>
      </c>
    </row>
    <row r="39" spans="1:9" ht="13.5" customHeight="1">
      <c r="A39" s="19" t="str">
        <f t="shared" si="1"/>
        <v>Kryt žľabu MARS 200</v>
      </c>
      <c r="B39" s="20">
        <v>9515062</v>
      </c>
      <c r="C39" s="26" t="s">
        <v>122</v>
      </c>
      <c r="D39" s="27">
        <v>150</v>
      </c>
      <c r="E39" s="20">
        <v>150</v>
      </c>
      <c r="F39" s="20"/>
      <c r="G39" s="20"/>
      <c r="H39" s="29" t="s">
        <v>137</v>
      </c>
      <c r="I39" s="30">
        <v>133</v>
      </c>
    </row>
    <row r="40" spans="1:9" ht="13.5" customHeight="1">
      <c r="A40" s="19" t="str">
        <f aca="true" t="shared" si="2" ref="A40:A60">CONCATENATE(C41," ","MARS"," ",D41)</f>
        <v>Kryt žľabu MARS 250</v>
      </c>
      <c r="B40" s="20">
        <v>9520062</v>
      </c>
      <c r="C40" s="26" t="s">
        <v>122</v>
      </c>
      <c r="D40" s="27">
        <v>200</v>
      </c>
      <c r="E40" s="20">
        <v>200</v>
      </c>
      <c r="F40" s="20"/>
      <c r="G40" s="20"/>
      <c r="H40" s="29" t="s">
        <v>137</v>
      </c>
      <c r="I40" s="30">
        <v>175</v>
      </c>
    </row>
    <row r="41" spans="1:9" ht="13.5" customHeight="1">
      <c r="A41" s="19" t="str">
        <f t="shared" si="2"/>
        <v>Kryt žľabu MARS 300</v>
      </c>
      <c r="B41" s="20">
        <v>9525062</v>
      </c>
      <c r="C41" s="26" t="s">
        <v>122</v>
      </c>
      <c r="D41" s="27">
        <v>250</v>
      </c>
      <c r="E41" s="20">
        <v>250</v>
      </c>
      <c r="F41" s="20"/>
      <c r="G41" s="20"/>
      <c r="H41" s="29" t="s">
        <v>137</v>
      </c>
      <c r="I41" s="30">
        <v>210</v>
      </c>
    </row>
    <row r="42" spans="1:9" ht="13.5" customHeight="1">
      <c r="A42" s="19" t="str">
        <f t="shared" si="2"/>
        <v>Kryt žľabu MARS 400</v>
      </c>
      <c r="B42" s="20">
        <v>9530082</v>
      </c>
      <c r="C42" s="26" t="s">
        <v>122</v>
      </c>
      <c r="D42" s="27">
        <v>300</v>
      </c>
      <c r="E42" s="20">
        <v>300</v>
      </c>
      <c r="F42" s="20"/>
      <c r="G42" s="20"/>
      <c r="H42" s="29" t="s">
        <v>137</v>
      </c>
      <c r="I42" s="30">
        <v>298</v>
      </c>
    </row>
    <row r="43" spans="1:9" ht="13.5" customHeight="1">
      <c r="A43" s="19" t="str">
        <f t="shared" si="2"/>
        <v>Kryt žľabu MARS 500</v>
      </c>
      <c r="B43" s="20">
        <v>9540082</v>
      </c>
      <c r="C43" s="26" t="s">
        <v>122</v>
      </c>
      <c r="D43" s="27">
        <v>400</v>
      </c>
      <c r="E43" s="20">
        <v>400</v>
      </c>
      <c r="F43" s="20"/>
      <c r="G43" s="20"/>
      <c r="H43" s="29" t="s">
        <v>137</v>
      </c>
      <c r="I43" s="30">
        <v>462</v>
      </c>
    </row>
    <row r="44" spans="1:9" ht="13.5" customHeight="1">
      <c r="A44" s="19" t="str">
        <f t="shared" si="2"/>
        <v>Koleno 90° MARS 40/20</v>
      </c>
      <c r="B44" s="20">
        <v>9550012</v>
      </c>
      <c r="C44" s="26" t="s">
        <v>122</v>
      </c>
      <c r="D44" s="27">
        <v>500</v>
      </c>
      <c r="E44" s="20">
        <v>500</v>
      </c>
      <c r="F44" s="20"/>
      <c r="G44" s="20"/>
      <c r="H44" s="29" t="s">
        <v>137</v>
      </c>
      <c r="I44" s="30">
        <v>543</v>
      </c>
    </row>
    <row r="45" spans="1:9" ht="13.5" customHeight="1">
      <c r="A45" s="19" t="str">
        <f t="shared" si="2"/>
        <v>Koleno 90° MARS   62/50</v>
      </c>
      <c r="B45" s="20">
        <v>9440928</v>
      </c>
      <c r="C45" s="33" t="s">
        <v>198</v>
      </c>
      <c r="D45" s="27" t="s">
        <v>1</v>
      </c>
      <c r="E45" s="20">
        <v>40</v>
      </c>
      <c r="F45" s="20">
        <v>20</v>
      </c>
      <c r="G45" s="20"/>
      <c r="H45" s="29" t="s">
        <v>138</v>
      </c>
      <c r="I45" s="30">
        <v>203</v>
      </c>
    </row>
    <row r="46" spans="1:9" ht="13.5" customHeight="1">
      <c r="A46" s="19" t="str">
        <f t="shared" si="2"/>
        <v>Koleno 90° MARS 125/50</v>
      </c>
      <c r="B46" s="20">
        <v>9562958</v>
      </c>
      <c r="C46" s="33" t="s">
        <v>198</v>
      </c>
      <c r="D46" s="27" t="s">
        <v>23</v>
      </c>
      <c r="E46" s="20">
        <v>62</v>
      </c>
      <c r="F46" s="20">
        <v>50</v>
      </c>
      <c r="G46" s="20"/>
      <c r="H46" s="29" t="s">
        <v>138</v>
      </c>
      <c r="I46" s="30">
        <v>249</v>
      </c>
    </row>
    <row r="47" spans="1:9" ht="13.5" customHeight="1">
      <c r="A47" s="19" t="str">
        <f t="shared" si="2"/>
        <v>Koleno 90° MARS 200/50</v>
      </c>
      <c r="B47" s="20">
        <v>9512958</v>
      </c>
      <c r="C47" s="33" t="s">
        <v>198</v>
      </c>
      <c r="D47" s="27" t="s">
        <v>4</v>
      </c>
      <c r="E47" s="20">
        <v>125</v>
      </c>
      <c r="F47" s="20">
        <v>50</v>
      </c>
      <c r="G47" s="20"/>
      <c r="H47" s="29" t="s">
        <v>138</v>
      </c>
      <c r="I47" s="30">
        <v>294</v>
      </c>
    </row>
    <row r="48" spans="1:9" ht="13.5" customHeight="1">
      <c r="A48" s="19" t="str">
        <f t="shared" si="2"/>
        <v>Koleno 90° MARS 250/50</v>
      </c>
      <c r="B48" s="20">
        <v>9520958</v>
      </c>
      <c r="C48" s="33" t="s">
        <v>198</v>
      </c>
      <c r="D48" s="27" t="s">
        <v>5</v>
      </c>
      <c r="E48" s="20">
        <v>200</v>
      </c>
      <c r="F48" s="20">
        <v>50</v>
      </c>
      <c r="G48" s="20"/>
      <c r="H48" s="29" t="s">
        <v>138</v>
      </c>
      <c r="I48" s="30">
        <v>490</v>
      </c>
    </row>
    <row r="49" spans="1:9" ht="13.5" customHeight="1">
      <c r="A49" s="19" t="str">
        <f t="shared" si="2"/>
        <v>Koleno 90° MARS 300/50</v>
      </c>
      <c r="B49" s="20">
        <v>9525958</v>
      </c>
      <c r="C49" s="33" t="s">
        <v>198</v>
      </c>
      <c r="D49" s="27" t="s">
        <v>6</v>
      </c>
      <c r="E49" s="20">
        <v>250</v>
      </c>
      <c r="F49" s="20">
        <v>50</v>
      </c>
      <c r="G49" s="20"/>
      <c r="H49" s="29" t="s">
        <v>138</v>
      </c>
      <c r="I49" s="30">
        <v>578</v>
      </c>
    </row>
    <row r="50" spans="1:9" ht="13.5" customHeight="1">
      <c r="A50" s="19" t="str">
        <f t="shared" si="2"/>
        <v>Koleno 90° MARS 400/50</v>
      </c>
      <c r="B50" s="20">
        <v>9530951</v>
      </c>
      <c r="C50" s="33" t="s">
        <v>198</v>
      </c>
      <c r="D50" s="27" t="s">
        <v>7</v>
      </c>
      <c r="E50" s="20">
        <v>300</v>
      </c>
      <c r="F50" s="20">
        <v>50</v>
      </c>
      <c r="G50" s="20"/>
      <c r="H50" s="29" t="s">
        <v>138</v>
      </c>
      <c r="I50" s="30">
        <v>648</v>
      </c>
    </row>
    <row r="51" spans="1:9" ht="13.5" customHeight="1">
      <c r="A51" s="19" t="str">
        <f t="shared" si="2"/>
        <v>Koleno 90° MARS 500/50</v>
      </c>
      <c r="B51" s="20">
        <v>9540951</v>
      </c>
      <c r="C51" s="33" t="s">
        <v>198</v>
      </c>
      <c r="D51" s="27" t="s">
        <v>8</v>
      </c>
      <c r="E51" s="20">
        <v>400</v>
      </c>
      <c r="F51" s="20">
        <v>50</v>
      </c>
      <c r="G51" s="20"/>
      <c r="H51" s="29" t="s">
        <v>138</v>
      </c>
      <c r="I51" s="30">
        <v>1033</v>
      </c>
    </row>
    <row r="52" spans="1:9" ht="13.5" customHeight="1">
      <c r="A52" s="19" t="str">
        <f t="shared" si="2"/>
        <v>Koleno 90° MARS 70/60</v>
      </c>
      <c r="B52" s="20">
        <v>9550951</v>
      </c>
      <c r="C52" s="33" t="s">
        <v>198</v>
      </c>
      <c r="D52" s="27" t="s">
        <v>9</v>
      </c>
      <c r="E52" s="20">
        <v>500</v>
      </c>
      <c r="F52" s="20">
        <v>50</v>
      </c>
      <c r="G52" s="20"/>
      <c r="H52" s="29" t="s">
        <v>138</v>
      </c>
      <c r="I52" s="30">
        <v>1225</v>
      </c>
    </row>
    <row r="53" spans="1:9" ht="13.5" customHeight="1">
      <c r="A53" s="19" t="str">
        <f t="shared" si="2"/>
        <v>Koleno 90° MARS 100/60</v>
      </c>
      <c r="B53" s="20">
        <v>9607968</v>
      </c>
      <c r="C53" s="33" t="s">
        <v>198</v>
      </c>
      <c r="D53" s="27" t="s">
        <v>187</v>
      </c>
      <c r="E53" s="20">
        <v>70</v>
      </c>
      <c r="F53" s="20">
        <v>60</v>
      </c>
      <c r="G53" s="20"/>
      <c r="H53" s="29" t="s">
        <v>138</v>
      </c>
      <c r="I53" s="30">
        <v>259</v>
      </c>
    </row>
    <row r="54" spans="1:9" ht="13.5" customHeight="1">
      <c r="A54" s="19" t="str">
        <f t="shared" si="2"/>
        <v>Koleno 90° MARS 150/60</v>
      </c>
      <c r="B54" s="20">
        <v>9610968</v>
      </c>
      <c r="C54" s="33" t="s">
        <v>198</v>
      </c>
      <c r="D54" s="27" t="s">
        <v>10</v>
      </c>
      <c r="E54" s="20">
        <v>100</v>
      </c>
      <c r="F54" s="20">
        <v>60</v>
      </c>
      <c r="G54" s="20"/>
      <c r="H54" s="29" t="s">
        <v>138</v>
      </c>
      <c r="I54" s="30">
        <v>280</v>
      </c>
    </row>
    <row r="55" spans="1:9" ht="13.5" customHeight="1">
      <c r="A55" s="19" t="str">
        <f t="shared" si="2"/>
        <v>Koleno 90° MARS 200/60</v>
      </c>
      <c r="B55" s="20">
        <v>9615968</v>
      </c>
      <c r="C55" s="33" t="s">
        <v>198</v>
      </c>
      <c r="D55" s="27" t="s">
        <v>12</v>
      </c>
      <c r="E55" s="20">
        <v>150</v>
      </c>
      <c r="F55" s="20">
        <v>60</v>
      </c>
      <c r="G55" s="20"/>
      <c r="H55" s="29" t="s">
        <v>138</v>
      </c>
      <c r="I55" s="30">
        <v>312</v>
      </c>
    </row>
    <row r="56" spans="1:9" ht="13.5" customHeight="1">
      <c r="A56" s="19" t="str">
        <f t="shared" si="2"/>
        <v>Koleno 90° MARS 250/60</v>
      </c>
      <c r="B56" s="20">
        <v>9620968</v>
      </c>
      <c r="C56" s="33" t="s">
        <v>198</v>
      </c>
      <c r="D56" s="27" t="s">
        <v>14</v>
      </c>
      <c r="E56" s="20">
        <v>200</v>
      </c>
      <c r="F56" s="20">
        <v>60</v>
      </c>
      <c r="G56" s="20"/>
      <c r="H56" s="29" t="s">
        <v>138</v>
      </c>
      <c r="I56" s="30">
        <v>511</v>
      </c>
    </row>
    <row r="57" spans="1:9" ht="13.5" customHeight="1">
      <c r="A57" s="19" t="str">
        <f t="shared" si="2"/>
        <v>Koleno 90° MARS 300/60</v>
      </c>
      <c r="B57" s="20">
        <v>9625968</v>
      </c>
      <c r="C57" s="33" t="s">
        <v>198</v>
      </c>
      <c r="D57" s="27" t="s">
        <v>16</v>
      </c>
      <c r="E57" s="20">
        <v>250</v>
      </c>
      <c r="F57" s="20">
        <v>60</v>
      </c>
      <c r="G57" s="20"/>
      <c r="H57" s="29" t="s">
        <v>138</v>
      </c>
      <c r="I57" s="30">
        <v>609</v>
      </c>
    </row>
    <row r="58" spans="1:9" ht="13.5" customHeight="1">
      <c r="A58" s="19" t="str">
        <f t="shared" si="2"/>
        <v>Koleno 90° MARS 400/60</v>
      </c>
      <c r="B58" s="20">
        <v>9630961</v>
      </c>
      <c r="C58" s="33" t="s">
        <v>198</v>
      </c>
      <c r="D58" s="27" t="s">
        <v>18</v>
      </c>
      <c r="E58" s="20">
        <v>300</v>
      </c>
      <c r="F58" s="20">
        <v>60</v>
      </c>
      <c r="G58" s="20"/>
      <c r="H58" s="29" t="s">
        <v>138</v>
      </c>
      <c r="I58" s="30">
        <v>665</v>
      </c>
    </row>
    <row r="59" spans="1:9" ht="13.5" customHeight="1">
      <c r="A59" s="19" t="str">
        <f t="shared" si="2"/>
        <v>Koleno 90° MARS 500/60</v>
      </c>
      <c r="B59" s="20">
        <v>9640961</v>
      </c>
      <c r="C59" s="33" t="s">
        <v>198</v>
      </c>
      <c r="D59" s="27" t="s">
        <v>20</v>
      </c>
      <c r="E59" s="20">
        <v>400</v>
      </c>
      <c r="F59" s="20">
        <v>60</v>
      </c>
      <c r="G59" s="20"/>
      <c r="H59" s="29" t="s">
        <v>138</v>
      </c>
      <c r="I59" s="30">
        <v>1033</v>
      </c>
    </row>
    <row r="60" spans="1:9" ht="13.5" customHeight="1">
      <c r="A60" s="19" t="str">
        <f t="shared" si="2"/>
        <v>Koleno 90° MARS 125/100</v>
      </c>
      <c r="B60" s="20">
        <v>9650961</v>
      </c>
      <c r="C60" s="33" t="s">
        <v>198</v>
      </c>
      <c r="D60" s="27" t="s">
        <v>22</v>
      </c>
      <c r="E60" s="20">
        <v>500</v>
      </c>
      <c r="F60" s="20">
        <v>60</v>
      </c>
      <c r="G60" s="20"/>
      <c r="H60" s="29" t="s">
        <v>138</v>
      </c>
      <c r="I60" s="30">
        <v>1253</v>
      </c>
    </row>
    <row r="61" spans="1:9" ht="13.5" customHeight="1">
      <c r="A61" s="19" t="str">
        <f aca="true" t="shared" si="3" ref="A61:A71">CONCATENATE(C63," ","MARS"," ",D63)</f>
        <v>Koleno 90° MARS 200/100</v>
      </c>
      <c r="B61" s="20">
        <v>9112598</v>
      </c>
      <c r="C61" s="33" t="s">
        <v>198</v>
      </c>
      <c r="D61" s="27" t="s">
        <v>11</v>
      </c>
      <c r="E61" s="20">
        <v>125</v>
      </c>
      <c r="F61" s="20">
        <v>100</v>
      </c>
      <c r="G61" s="20"/>
      <c r="H61" s="29" t="s">
        <v>138</v>
      </c>
      <c r="I61" s="30">
        <v>387</v>
      </c>
    </row>
    <row r="62" spans="1:9" ht="13.5" customHeight="1">
      <c r="A62" s="19" t="str">
        <f t="shared" si="3"/>
        <v>Koleno 90° MARS 250/100</v>
      </c>
      <c r="B62" s="58">
        <v>1115098</v>
      </c>
      <c r="C62" s="63" t="s">
        <v>198</v>
      </c>
      <c r="D62" s="60" t="s">
        <v>183</v>
      </c>
      <c r="E62" s="58">
        <v>150</v>
      </c>
      <c r="F62" s="58">
        <v>100</v>
      </c>
      <c r="G62" s="58"/>
      <c r="H62" s="61" t="s">
        <v>138</v>
      </c>
      <c r="I62" s="62">
        <v>280</v>
      </c>
    </row>
    <row r="63" spans="1:9" ht="13.5" customHeight="1">
      <c r="A63" s="19" t="str">
        <f t="shared" si="3"/>
        <v>Koleno 90° MARS 300/100</v>
      </c>
      <c r="B63" s="20">
        <v>9120098</v>
      </c>
      <c r="C63" s="33" t="s">
        <v>198</v>
      </c>
      <c r="D63" s="27" t="s">
        <v>13</v>
      </c>
      <c r="E63" s="20">
        <v>200</v>
      </c>
      <c r="F63" s="20">
        <v>100</v>
      </c>
      <c r="G63" s="20"/>
      <c r="H63" s="29" t="s">
        <v>138</v>
      </c>
      <c r="I63" s="30">
        <v>564</v>
      </c>
    </row>
    <row r="64" spans="1:9" ht="13.5" customHeight="1">
      <c r="A64" s="19" t="str">
        <f t="shared" si="3"/>
        <v>Koleno 90° MARS 400/100</v>
      </c>
      <c r="B64" s="20">
        <v>9125091</v>
      </c>
      <c r="C64" s="33" t="s">
        <v>198</v>
      </c>
      <c r="D64" s="27" t="s">
        <v>15</v>
      </c>
      <c r="E64" s="20">
        <v>250</v>
      </c>
      <c r="F64" s="20">
        <v>100</v>
      </c>
      <c r="G64" s="20"/>
      <c r="H64" s="29" t="s">
        <v>138</v>
      </c>
      <c r="I64" s="30">
        <v>644</v>
      </c>
    </row>
    <row r="65" spans="1:9" ht="13.5" customHeight="1">
      <c r="A65" s="19" t="str">
        <f t="shared" si="3"/>
        <v>Koleno 90° MARS 500/100</v>
      </c>
      <c r="B65" s="20">
        <v>9130091</v>
      </c>
      <c r="C65" s="33" t="s">
        <v>198</v>
      </c>
      <c r="D65" s="27" t="s">
        <v>17</v>
      </c>
      <c r="E65" s="20">
        <v>300</v>
      </c>
      <c r="F65" s="20">
        <v>100</v>
      </c>
      <c r="G65" s="20"/>
      <c r="H65" s="29" t="s">
        <v>138</v>
      </c>
      <c r="I65" s="30">
        <v>763</v>
      </c>
    </row>
    <row r="66" spans="1:9" ht="13.5" customHeight="1">
      <c r="A66" s="19" t="str">
        <f t="shared" si="3"/>
        <v>Koleno 45° MARS 62/50</v>
      </c>
      <c r="B66" s="20">
        <v>9140091</v>
      </c>
      <c r="C66" s="33" t="s">
        <v>198</v>
      </c>
      <c r="D66" s="27" t="s">
        <v>19</v>
      </c>
      <c r="E66" s="20">
        <v>400</v>
      </c>
      <c r="F66" s="20">
        <v>100</v>
      </c>
      <c r="G66" s="20"/>
      <c r="H66" s="29" t="s">
        <v>138</v>
      </c>
      <c r="I66" s="30">
        <v>1099</v>
      </c>
    </row>
    <row r="67" spans="1:9" ht="13.5" customHeight="1">
      <c r="A67" s="19" t="str">
        <f t="shared" si="3"/>
        <v>Koleno 45° MARS 125/50</v>
      </c>
      <c r="B67" s="20">
        <v>9150091</v>
      </c>
      <c r="C67" s="33" t="s">
        <v>198</v>
      </c>
      <c r="D67" s="27" t="s">
        <v>21</v>
      </c>
      <c r="E67" s="20">
        <v>500</v>
      </c>
      <c r="F67" s="20">
        <v>100</v>
      </c>
      <c r="G67" s="20"/>
      <c r="H67" s="29" t="s">
        <v>138</v>
      </c>
      <c r="I67" s="30">
        <v>1295</v>
      </c>
    </row>
    <row r="68" spans="1:9" ht="13.5" customHeight="1">
      <c r="A68" s="19" t="str">
        <f t="shared" si="3"/>
        <v>Koleno 45° MARS 200/50</v>
      </c>
      <c r="B68" s="20">
        <v>9562558</v>
      </c>
      <c r="C68" s="33" t="s">
        <v>199</v>
      </c>
      <c r="D68" s="27" t="s">
        <v>3</v>
      </c>
      <c r="E68" s="20">
        <v>62</v>
      </c>
      <c r="F68" s="20">
        <v>50</v>
      </c>
      <c r="G68" s="20"/>
      <c r="H68" s="29" t="s">
        <v>138</v>
      </c>
      <c r="I68" s="30">
        <v>266</v>
      </c>
    </row>
    <row r="69" spans="1:9" ht="13.5" customHeight="1">
      <c r="A69" s="19" t="str">
        <f t="shared" si="3"/>
        <v>Koleno 45° MARS 250/50</v>
      </c>
      <c r="B69" s="20">
        <v>9212558</v>
      </c>
      <c r="C69" s="33" t="s">
        <v>199</v>
      </c>
      <c r="D69" s="27" t="s">
        <v>4</v>
      </c>
      <c r="E69" s="20">
        <v>125</v>
      </c>
      <c r="F69" s="20">
        <v>50</v>
      </c>
      <c r="G69" s="20"/>
      <c r="H69" s="29" t="s">
        <v>138</v>
      </c>
      <c r="I69" s="30">
        <v>294</v>
      </c>
    </row>
    <row r="70" spans="1:9" ht="13.5" customHeight="1">
      <c r="A70" s="19" t="str">
        <f t="shared" si="3"/>
        <v>Koleno 45° MARS 300/50</v>
      </c>
      <c r="B70" s="20">
        <v>9520558</v>
      </c>
      <c r="C70" s="33" t="s">
        <v>199</v>
      </c>
      <c r="D70" s="27" t="s">
        <v>5</v>
      </c>
      <c r="E70" s="20">
        <v>200</v>
      </c>
      <c r="F70" s="20">
        <v>50</v>
      </c>
      <c r="G70" s="20"/>
      <c r="H70" s="29" t="s">
        <v>138</v>
      </c>
      <c r="I70" s="30">
        <v>411</v>
      </c>
    </row>
    <row r="71" spans="1:9" ht="13.5" customHeight="1">
      <c r="A71" s="19" t="str">
        <f t="shared" si="3"/>
        <v>Koleno 45° MARS 400/50</v>
      </c>
      <c r="B71" s="20">
        <v>9525558</v>
      </c>
      <c r="C71" s="33" t="s">
        <v>199</v>
      </c>
      <c r="D71" s="27" t="s">
        <v>6</v>
      </c>
      <c r="E71" s="20">
        <v>250</v>
      </c>
      <c r="F71" s="20">
        <v>50</v>
      </c>
      <c r="G71" s="20"/>
      <c r="H71" s="29" t="s">
        <v>138</v>
      </c>
      <c r="I71" s="30">
        <v>469</v>
      </c>
    </row>
    <row r="72" spans="1:9" ht="13.5" customHeight="1">
      <c r="A72" s="19" t="str">
        <f aca="true" t="shared" si="4" ref="A72:A81">CONCATENATE(C74," ","MARS"," ",D74)</f>
        <v>Koleno 45° MARS 500/50</v>
      </c>
      <c r="B72" s="20">
        <v>9530551</v>
      </c>
      <c r="C72" s="33" t="s">
        <v>199</v>
      </c>
      <c r="D72" s="27" t="s">
        <v>7</v>
      </c>
      <c r="E72" s="20">
        <v>300</v>
      </c>
      <c r="F72" s="20">
        <v>50</v>
      </c>
      <c r="G72" s="20"/>
      <c r="H72" s="29" t="s">
        <v>138</v>
      </c>
      <c r="I72" s="30">
        <v>529</v>
      </c>
    </row>
    <row r="73" spans="1:9" ht="13.5" customHeight="1">
      <c r="A73" s="19" t="str">
        <f t="shared" si="4"/>
        <v>Koleno 45° MARS 70/60</v>
      </c>
      <c r="B73" s="20">
        <v>9540551</v>
      </c>
      <c r="C73" s="33" t="s">
        <v>199</v>
      </c>
      <c r="D73" s="27" t="s">
        <v>8</v>
      </c>
      <c r="E73" s="20">
        <v>400</v>
      </c>
      <c r="F73" s="20">
        <v>50</v>
      </c>
      <c r="G73" s="20"/>
      <c r="H73" s="29" t="s">
        <v>138</v>
      </c>
      <c r="I73" s="30">
        <v>571</v>
      </c>
    </row>
    <row r="74" spans="1:9" ht="13.5" customHeight="1">
      <c r="A74" s="19" t="str">
        <f t="shared" si="4"/>
        <v>Koleno 45° MARS 100/60</v>
      </c>
      <c r="B74" s="20">
        <v>9550551</v>
      </c>
      <c r="C74" s="33" t="s">
        <v>199</v>
      </c>
      <c r="D74" s="27" t="s">
        <v>9</v>
      </c>
      <c r="E74" s="20">
        <v>500</v>
      </c>
      <c r="F74" s="20">
        <v>50</v>
      </c>
      <c r="G74" s="20"/>
      <c r="H74" s="29" t="s">
        <v>138</v>
      </c>
      <c r="I74" s="30">
        <v>627</v>
      </c>
    </row>
    <row r="75" spans="1:9" ht="13.5" customHeight="1">
      <c r="A75" s="19" t="str">
        <f t="shared" si="4"/>
        <v>Koleno 45° MARS 150/60</v>
      </c>
      <c r="B75" s="20">
        <v>9607568</v>
      </c>
      <c r="C75" s="33" t="s">
        <v>199</v>
      </c>
      <c r="D75" s="27" t="s">
        <v>187</v>
      </c>
      <c r="E75" s="20">
        <v>70</v>
      </c>
      <c r="F75" s="20">
        <v>60</v>
      </c>
      <c r="G75" s="20"/>
      <c r="H75" s="29" t="s">
        <v>138</v>
      </c>
      <c r="I75" s="30">
        <v>277</v>
      </c>
    </row>
    <row r="76" spans="1:9" ht="13.5" customHeight="1">
      <c r="A76" s="19" t="str">
        <f t="shared" si="4"/>
        <v>Koleno 45° MARS 200/60</v>
      </c>
      <c r="B76" s="20">
        <v>9610568</v>
      </c>
      <c r="C76" s="33" t="s">
        <v>199</v>
      </c>
      <c r="D76" s="27" t="s">
        <v>10</v>
      </c>
      <c r="E76" s="20">
        <v>100</v>
      </c>
      <c r="F76" s="20">
        <v>60</v>
      </c>
      <c r="G76" s="20"/>
      <c r="H76" s="29" t="s">
        <v>138</v>
      </c>
      <c r="I76" s="30">
        <v>298</v>
      </c>
    </row>
    <row r="77" spans="1:9" ht="13.5" customHeight="1">
      <c r="A77" s="19" t="str">
        <f t="shared" si="4"/>
        <v>Koleno 45° MARS 250/60</v>
      </c>
      <c r="B77" s="20">
        <v>9615568</v>
      </c>
      <c r="C77" s="33" t="s">
        <v>199</v>
      </c>
      <c r="D77" s="27" t="s">
        <v>12</v>
      </c>
      <c r="E77" s="20">
        <v>150</v>
      </c>
      <c r="F77" s="20">
        <v>60</v>
      </c>
      <c r="G77" s="20"/>
      <c r="H77" s="29" t="s">
        <v>138</v>
      </c>
      <c r="I77" s="30">
        <v>336</v>
      </c>
    </row>
    <row r="78" spans="1:9" ht="13.5" customHeight="1">
      <c r="A78" s="19" t="str">
        <f t="shared" si="4"/>
        <v>Koleno 45° MARS 300/60</v>
      </c>
      <c r="B78" s="20">
        <v>9620568</v>
      </c>
      <c r="C78" s="33" t="s">
        <v>199</v>
      </c>
      <c r="D78" s="27" t="s">
        <v>14</v>
      </c>
      <c r="E78" s="20">
        <v>200</v>
      </c>
      <c r="F78" s="20">
        <v>60</v>
      </c>
      <c r="G78" s="20"/>
      <c r="H78" s="29" t="s">
        <v>138</v>
      </c>
      <c r="I78" s="30">
        <v>441</v>
      </c>
    </row>
    <row r="79" spans="1:9" ht="13.5" customHeight="1">
      <c r="A79" s="19" t="str">
        <f t="shared" si="4"/>
        <v>Koleno 45° MARS 400/60</v>
      </c>
      <c r="B79" s="20">
        <v>9625568</v>
      </c>
      <c r="C79" s="33" t="s">
        <v>199</v>
      </c>
      <c r="D79" s="27" t="s">
        <v>16</v>
      </c>
      <c r="E79" s="20">
        <v>250</v>
      </c>
      <c r="F79" s="20">
        <v>60</v>
      </c>
      <c r="G79" s="20"/>
      <c r="H79" s="29" t="s">
        <v>138</v>
      </c>
      <c r="I79" s="30">
        <v>497</v>
      </c>
    </row>
    <row r="80" spans="1:9" ht="13.5" customHeight="1">
      <c r="A80" s="19" t="str">
        <f t="shared" si="4"/>
        <v>Koleno 45° MARS 500/60</v>
      </c>
      <c r="B80" s="20">
        <v>9630561</v>
      </c>
      <c r="C80" s="33" t="s">
        <v>199</v>
      </c>
      <c r="D80" s="27" t="s">
        <v>18</v>
      </c>
      <c r="E80" s="20">
        <v>300</v>
      </c>
      <c r="F80" s="20">
        <v>60</v>
      </c>
      <c r="G80" s="20"/>
      <c r="H80" s="29" t="s">
        <v>138</v>
      </c>
      <c r="I80" s="30">
        <v>546</v>
      </c>
    </row>
    <row r="81" spans="1:9" ht="13.5" customHeight="1">
      <c r="A81" s="19" t="str">
        <f t="shared" si="4"/>
        <v>Koleno 45° MARS 125/100</v>
      </c>
      <c r="B81" s="20">
        <v>9640561</v>
      </c>
      <c r="C81" s="33" t="s">
        <v>199</v>
      </c>
      <c r="D81" s="27" t="s">
        <v>20</v>
      </c>
      <c r="E81" s="20">
        <v>400</v>
      </c>
      <c r="F81" s="20">
        <v>60</v>
      </c>
      <c r="G81" s="20"/>
      <c r="H81" s="29" t="s">
        <v>138</v>
      </c>
      <c r="I81" s="30">
        <v>588</v>
      </c>
    </row>
    <row r="82" spans="1:9" ht="13.5" customHeight="1">
      <c r="A82" s="19" t="str">
        <f aca="true" t="shared" si="5" ref="A82:A103">CONCATENATE(C85," ","MARS"," ",D85)</f>
        <v>Koleno 45° MARS 200/100</v>
      </c>
      <c r="B82" s="20">
        <v>9650561</v>
      </c>
      <c r="C82" s="33" t="s">
        <v>199</v>
      </c>
      <c r="D82" s="27" t="s">
        <v>22</v>
      </c>
      <c r="E82" s="20">
        <v>500</v>
      </c>
      <c r="F82" s="20">
        <v>60</v>
      </c>
      <c r="G82" s="20"/>
      <c r="H82" s="29" t="s">
        <v>138</v>
      </c>
      <c r="I82" s="30">
        <v>648</v>
      </c>
    </row>
    <row r="83" spans="1:9" ht="13.5" customHeight="1">
      <c r="A83" s="19" t="str">
        <f t="shared" si="5"/>
        <v>Koleno 45° MARS 250/100</v>
      </c>
      <c r="B83" s="20">
        <v>9112518</v>
      </c>
      <c r="C83" s="33" t="s">
        <v>199</v>
      </c>
      <c r="D83" s="27" t="s">
        <v>11</v>
      </c>
      <c r="E83" s="20">
        <v>125</v>
      </c>
      <c r="F83" s="20">
        <v>100</v>
      </c>
      <c r="G83" s="20"/>
      <c r="H83" s="29" t="s">
        <v>138</v>
      </c>
      <c r="I83" s="30">
        <v>406</v>
      </c>
    </row>
    <row r="84" spans="1:9" ht="13.5" customHeight="1">
      <c r="A84" s="19" t="str">
        <f t="shared" si="5"/>
        <v>Koleno 45° MARS 300/100</v>
      </c>
      <c r="B84" s="58">
        <v>1115518</v>
      </c>
      <c r="C84" s="63" t="s">
        <v>202</v>
      </c>
      <c r="D84" s="60" t="s">
        <v>183</v>
      </c>
      <c r="E84" s="58">
        <v>150</v>
      </c>
      <c r="F84" s="58">
        <v>100</v>
      </c>
      <c r="G84" s="58"/>
      <c r="H84" s="61" t="s">
        <v>138</v>
      </c>
      <c r="I84" s="62">
        <v>270</v>
      </c>
    </row>
    <row r="85" spans="1:9" ht="13.5" customHeight="1">
      <c r="A85" s="19" t="str">
        <f t="shared" si="5"/>
        <v>Koleno 45° MARS 400/100</v>
      </c>
      <c r="B85" s="20">
        <v>9120518</v>
      </c>
      <c r="C85" s="33" t="s">
        <v>199</v>
      </c>
      <c r="D85" s="27" t="s">
        <v>13</v>
      </c>
      <c r="E85" s="20">
        <v>200</v>
      </c>
      <c r="F85" s="20">
        <v>100</v>
      </c>
      <c r="G85" s="20"/>
      <c r="H85" s="29" t="s">
        <v>138</v>
      </c>
      <c r="I85" s="30">
        <v>452</v>
      </c>
    </row>
    <row r="86" spans="1:9" ht="13.5" customHeight="1">
      <c r="A86" s="19" t="str">
        <f t="shared" si="5"/>
        <v>Koleno 45° MARS 500/100</v>
      </c>
      <c r="B86" s="20">
        <v>9125511</v>
      </c>
      <c r="C86" s="33" t="s">
        <v>199</v>
      </c>
      <c r="D86" s="27" t="s">
        <v>15</v>
      </c>
      <c r="E86" s="20">
        <v>250</v>
      </c>
      <c r="F86" s="20">
        <v>100</v>
      </c>
      <c r="G86" s="20"/>
      <c r="H86" s="29" t="s">
        <v>138</v>
      </c>
      <c r="I86" s="30">
        <v>490</v>
      </c>
    </row>
    <row r="87" spans="1:9" ht="13.5" customHeight="1">
      <c r="A87" s="19" t="str">
        <f t="shared" si="5"/>
        <v>Kryt kolena 90° MARS 62</v>
      </c>
      <c r="B87" s="20">
        <v>9130511</v>
      </c>
      <c r="C87" s="33" t="s">
        <v>199</v>
      </c>
      <c r="D87" s="27" t="s">
        <v>17</v>
      </c>
      <c r="E87" s="20">
        <v>300</v>
      </c>
      <c r="F87" s="20">
        <v>100</v>
      </c>
      <c r="G87" s="20"/>
      <c r="H87" s="29" t="s">
        <v>138</v>
      </c>
      <c r="I87" s="30">
        <v>571</v>
      </c>
    </row>
    <row r="88" spans="1:9" ht="13.5" customHeight="1">
      <c r="A88" s="19" t="str">
        <f t="shared" si="5"/>
        <v>Kryt kolena 90° MARS 70</v>
      </c>
      <c r="B88" s="20">
        <v>9140511</v>
      </c>
      <c r="C88" s="33" t="s">
        <v>199</v>
      </c>
      <c r="D88" s="27" t="s">
        <v>19</v>
      </c>
      <c r="E88" s="20">
        <v>400</v>
      </c>
      <c r="F88" s="20">
        <v>100</v>
      </c>
      <c r="G88" s="20"/>
      <c r="H88" s="29" t="s">
        <v>138</v>
      </c>
      <c r="I88" s="30">
        <v>851</v>
      </c>
    </row>
    <row r="89" spans="1:9" ht="13.5" customHeight="1">
      <c r="A89" s="19" t="str">
        <f t="shared" si="5"/>
        <v>Kryt kolena 90° MARS 100</v>
      </c>
      <c r="B89" s="20">
        <v>9150511</v>
      </c>
      <c r="C89" s="33" t="s">
        <v>199</v>
      </c>
      <c r="D89" s="27" t="s">
        <v>21</v>
      </c>
      <c r="E89" s="20">
        <v>500</v>
      </c>
      <c r="F89" s="20">
        <v>100</v>
      </c>
      <c r="G89" s="20"/>
      <c r="H89" s="29" t="s">
        <v>138</v>
      </c>
      <c r="I89" s="30">
        <v>1015</v>
      </c>
    </row>
    <row r="90" spans="1:9" ht="13.5" customHeight="1">
      <c r="A90" s="19" t="str">
        <f t="shared" si="5"/>
        <v>Kryt kolena 90° MARS 125</v>
      </c>
      <c r="B90" s="20">
        <v>9509166</v>
      </c>
      <c r="C90" s="33" t="s">
        <v>200</v>
      </c>
      <c r="D90" s="27">
        <v>62</v>
      </c>
      <c r="E90" s="20">
        <v>62</v>
      </c>
      <c r="F90" s="20"/>
      <c r="G90" s="20"/>
      <c r="H90" s="29" t="s">
        <v>138</v>
      </c>
      <c r="I90" s="30">
        <v>77</v>
      </c>
    </row>
    <row r="91" spans="1:9" ht="13.5" customHeight="1">
      <c r="A91" s="19" t="str">
        <f t="shared" si="5"/>
        <v>Kryt kolena 90° MARS 150</v>
      </c>
      <c r="B91" s="20">
        <v>9509076</v>
      </c>
      <c r="C91" s="33" t="s">
        <v>200</v>
      </c>
      <c r="D91" s="27">
        <v>70</v>
      </c>
      <c r="E91" s="20">
        <v>70</v>
      </c>
      <c r="F91" s="20"/>
      <c r="G91" s="20"/>
      <c r="H91" s="29" t="s">
        <v>138</v>
      </c>
      <c r="I91" s="30">
        <v>88</v>
      </c>
    </row>
    <row r="92" spans="1:9" ht="13.5" customHeight="1">
      <c r="A92" s="19" t="str">
        <f t="shared" si="5"/>
        <v>Kryt kolena 90° MARS 200</v>
      </c>
      <c r="B92" s="20">
        <v>9509106</v>
      </c>
      <c r="C92" s="33" t="s">
        <v>200</v>
      </c>
      <c r="D92" s="27">
        <v>100</v>
      </c>
      <c r="E92" s="20">
        <v>100</v>
      </c>
      <c r="F92" s="20"/>
      <c r="G92" s="20"/>
      <c r="H92" s="29" t="s">
        <v>138</v>
      </c>
      <c r="I92" s="30">
        <v>98</v>
      </c>
    </row>
    <row r="93" spans="1:9" ht="13.5" customHeight="1">
      <c r="A93" s="19" t="str">
        <f t="shared" si="5"/>
        <v>Kryt kolena 90° MARS 250</v>
      </c>
      <c r="B93" s="20">
        <v>9509126</v>
      </c>
      <c r="C93" s="33" t="s">
        <v>200</v>
      </c>
      <c r="D93" s="27">
        <v>125</v>
      </c>
      <c r="E93" s="20">
        <v>125</v>
      </c>
      <c r="F93" s="20"/>
      <c r="G93" s="20"/>
      <c r="H93" s="29" t="s">
        <v>138</v>
      </c>
      <c r="I93" s="30">
        <v>105</v>
      </c>
    </row>
    <row r="94" spans="1:9" ht="13.5" customHeight="1">
      <c r="A94" s="19" t="str">
        <f t="shared" si="5"/>
        <v>Kryt kolena 90° MARS 300</v>
      </c>
      <c r="B94" s="20">
        <v>9509156</v>
      </c>
      <c r="C94" s="33" t="s">
        <v>200</v>
      </c>
      <c r="D94" s="27">
        <v>150</v>
      </c>
      <c r="E94" s="20">
        <v>150</v>
      </c>
      <c r="F94" s="20"/>
      <c r="G94" s="20"/>
      <c r="H94" s="29" t="s">
        <v>138</v>
      </c>
      <c r="I94" s="30">
        <v>161</v>
      </c>
    </row>
    <row r="95" spans="1:9" ht="13.5" customHeight="1">
      <c r="A95" s="19" t="str">
        <f t="shared" si="5"/>
        <v>Kryt kolena 90° MARS 400</v>
      </c>
      <c r="B95" s="20">
        <v>9509206</v>
      </c>
      <c r="C95" s="33" t="s">
        <v>200</v>
      </c>
      <c r="D95" s="27">
        <v>200</v>
      </c>
      <c r="E95" s="20">
        <v>200</v>
      </c>
      <c r="F95" s="20"/>
      <c r="G95" s="20"/>
      <c r="H95" s="29" t="s">
        <v>138</v>
      </c>
      <c r="I95" s="30">
        <v>210</v>
      </c>
    </row>
    <row r="96" spans="1:9" ht="13.5" customHeight="1">
      <c r="A96" s="19" t="str">
        <f t="shared" si="5"/>
        <v>Kryt kolena 90° MARS 500</v>
      </c>
      <c r="B96" s="20">
        <v>9509258</v>
      </c>
      <c r="C96" s="33" t="s">
        <v>200</v>
      </c>
      <c r="D96" s="27">
        <v>250</v>
      </c>
      <c r="E96" s="20">
        <v>250</v>
      </c>
      <c r="F96" s="20"/>
      <c r="G96" s="20"/>
      <c r="H96" s="29" t="s">
        <v>138</v>
      </c>
      <c r="I96" s="30">
        <v>249</v>
      </c>
    </row>
    <row r="97" spans="1:9" ht="13.5" customHeight="1">
      <c r="A97" s="19" t="str">
        <f t="shared" si="5"/>
        <v>Kryt kolena 45° MARS 62</v>
      </c>
      <c r="B97" s="20">
        <v>9509308</v>
      </c>
      <c r="C97" s="33" t="s">
        <v>200</v>
      </c>
      <c r="D97" s="27">
        <v>300</v>
      </c>
      <c r="E97" s="20">
        <v>300</v>
      </c>
      <c r="F97" s="20"/>
      <c r="G97" s="20"/>
      <c r="H97" s="29" t="s">
        <v>138</v>
      </c>
      <c r="I97" s="30">
        <v>438</v>
      </c>
    </row>
    <row r="98" spans="1:9" ht="13.5" customHeight="1">
      <c r="A98" s="19" t="str">
        <f t="shared" si="5"/>
        <v>Kryt kolena 45° MARS 70</v>
      </c>
      <c r="B98" s="20">
        <v>9509401</v>
      </c>
      <c r="C98" s="33" t="s">
        <v>200</v>
      </c>
      <c r="D98" s="27">
        <v>400</v>
      </c>
      <c r="E98" s="20">
        <v>400</v>
      </c>
      <c r="F98" s="20"/>
      <c r="G98" s="20"/>
      <c r="H98" s="29" t="s">
        <v>138</v>
      </c>
      <c r="I98" s="30">
        <v>497</v>
      </c>
    </row>
    <row r="99" spans="1:9" ht="13.5" customHeight="1">
      <c r="A99" s="19" t="str">
        <f t="shared" si="5"/>
        <v>Kryt kolena 45° MARS 100</v>
      </c>
      <c r="B99" s="20">
        <v>9509501</v>
      </c>
      <c r="C99" s="33" t="s">
        <v>200</v>
      </c>
      <c r="D99" s="27">
        <v>500</v>
      </c>
      <c r="E99" s="20">
        <v>500</v>
      </c>
      <c r="F99" s="20"/>
      <c r="G99" s="20"/>
      <c r="H99" s="29" t="s">
        <v>138</v>
      </c>
      <c r="I99" s="30">
        <v>550</v>
      </c>
    </row>
    <row r="100" spans="1:9" ht="13.5" customHeight="1">
      <c r="A100" s="19" t="str">
        <f t="shared" si="5"/>
        <v>Kryt kolena 45° MARS 125</v>
      </c>
      <c r="B100" s="20">
        <v>9505066</v>
      </c>
      <c r="C100" s="33" t="s">
        <v>201</v>
      </c>
      <c r="D100" s="27">
        <v>62</v>
      </c>
      <c r="E100" s="20">
        <v>62</v>
      </c>
      <c r="F100" s="20"/>
      <c r="G100" s="20"/>
      <c r="H100" s="29" t="s">
        <v>138</v>
      </c>
      <c r="I100" s="30">
        <v>74</v>
      </c>
    </row>
    <row r="101" spans="1:9" ht="13.5" customHeight="1">
      <c r="A101" s="19" t="str">
        <f t="shared" si="5"/>
        <v>Kryt kolena 45° MARS 150</v>
      </c>
      <c r="B101" s="20">
        <v>9505076</v>
      </c>
      <c r="C101" s="33" t="s">
        <v>201</v>
      </c>
      <c r="D101" s="27">
        <v>70</v>
      </c>
      <c r="E101" s="20">
        <v>70</v>
      </c>
      <c r="F101" s="20"/>
      <c r="G101" s="20"/>
      <c r="H101" s="29" t="s">
        <v>138</v>
      </c>
      <c r="I101" s="30">
        <v>82</v>
      </c>
    </row>
    <row r="102" spans="1:9" ht="13.5" customHeight="1">
      <c r="A102" s="19" t="str">
        <f t="shared" si="5"/>
        <v>Kryt kolena 45° MARS 200</v>
      </c>
      <c r="B102" s="20">
        <v>9505106</v>
      </c>
      <c r="C102" s="33" t="s">
        <v>201</v>
      </c>
      <c r="D102" s="27">
        <v>100</v>
      </c>
      <c r="E102" s="20">
        <v>100</v>
      </c>
      <c r="F102" s="20"/>
      <c r="G102" s="20"/>
      <c r="H102" s="29" t="s">
        <v>138</v>
      </c>
      <c r="I102" s="30">
        <v>88</v>
      </c>
    </row>
    <row r="103" spans="1:9" ht="13.5" customHeight="1">
      <c r="A103" s="19" t="str">
        <f t="shared" si="5"/>
        <v>Kryt kolena 45° MARS 250</v>
      </c>
      <c r="B103" s="20">
        <v>9505126</v>
      </c>
      <c r="C103" s="33" t="s">
        <v>201</v>
      </c>
      <c r="D103" s="27">
        <v>125</v>
      </c>
      <c r="E103" s="20">
        <v>125</v>
      </c>
      <c r="F103" s="20"/>
      <c r="G103" s="20"/>
      <c r="H103" s="29" t="s">
        <v>138</v>
      </c>
      <c r="I103" s="30">
        <v>105</v>
      </c>
    </row>
    <row r="104" spans="1:9" ht="13.5" customHeight="1">
      <c r="A104" s="19" t="str">
        <f aca="true" t="shared" si="6" ref="A104:A122">CONCATENATE(C107," ","MARS"," ",D107)</f>
        <v>Kryt kolena 45° MARS 300</v>
      </c>
      <c r="B104" s="20">
        <v>9505156</v>
      </c>
      <c r="C104" s="33" t="s">
        <v>201</v>
      </c>
      <c r="D104" s="27">
        <v>150</v>
      </c>
      <c r="E104" s="20">
        <v>150</v>
      </c>
      <c r="F104" s="20"/>
      <c r="G104" s="20"/>
      <c r="H104" s="29" t="s">
        <v>138</v>
      </c>
      <c r="I104" s="30">
        <v>165</v>
      </c>
    </row>
    <row r="105" spans="1:9" ht="13.5" customHeight="1">
      <c r="A105" s="19" t="str">
        <f t="shared" si="6"/>
        <v>Kryt kolena 45° MARS 400</v>
      </c>
      <c r="B105" s="20">
        <v>9505206</v>
      </c>
      <c r="C105" s="33" t="s">
        <v>201</v>
      </c>
      <c r="D105" s="27">
        <v>200</v>
      </c>
      <c r="E105" s="20">
        <v>200</v>
      </c>
      <c r="F105" s="20"/>
      <c r="G105" s="20"/>
      <c r="H105" s="29" t="s">
        <v>138</v>
      </c>
      <c r="I105" s="30">
        <v>228</v>
      </c>
    </row>
    <row r="106" spans="1:9" ht="13.5" customHeight="1">
      <c r="A106" s="19" t="str">
        <f t="shared" si="6"/>
        <v>Kryt kolena 45° MARS 500</v>
      </c>
      <c r="B106" s="20">
        <v>9505256</v>
      </c>
      <c r="C106" s="33" t="s">
        <v>201</v>
      </c>
      <c r="D106" s="27">
        <v>250</v>
      </c>
      <c r="E106" s="20">
        <v>250</v>
      </c>
      <c r="F106" s="20"/>
      <c r="G106" s="20"/>
      <c r="H106" s="29" t="s">
        <v>138</v>
      </c>
      <c r="I106" s="30">
        <v>301</v>
      </c>
    </row>
    <row r="107" spans="1:9" ht="13.5" customHeight="1">
      <c r="A107" s="19" t="str">
        <f t="shared" si="6"/>
        <v>Koleno vonkajšie  MARS 62/50</v>
      </c>
      <c r="B107" s="20">
        <v>9505308</v>
      </c>
      <c r="C107" s="33" t="s">
        <v>201</v>
      </c>
      <c r="D107" s="27">
        <v>300</v>
      </c>
      <c r="E107" s="20">
        <v>300</v>
      </c>
      <c r="F107" s="20"/>
      <c r="G107" s="20"/>
      <c r="H107" s="29" t="s">
        <v>138</v>
      </c>
      <c r="I107" s="30">
        <v>315</v>
      </c>
    </row>
    <row r="108" spans="1:9" ht="13.5" customHeight="1">
      <c r="A108" s="19" t="str">
        <f t="shared" si="6"/>
        <v>Koleno vonkajšie  MARS 125/50</v>
      </c>
      <c r="B108" s="20">
        <v>9505408</v>
      </c>
      <c r="C108" s="33" t="s">
        <v>201</v>
      </c>
      <c r="D108" s="27">
        <v>400</v>
      </c>
      <c r="E108" s="20">
        <v>400</v>
      </c>
      <c r="F108" s="20"/>
      <c r="G108" s="20"/>
      <c r="H108" s="29" t="s">
        <v>138</v>
      </c>
      <c r="I108" s="30">
        <v>326</v>
      </c>
    </row>
    <row r="109" spans="1:9" ht="13.5" customHeight="1">
      <c r="A109" s="19" t="str">
        <f t="shared" si="6"/>
        <v>Koleno vonkajšie  MARS 200/50</v>
      </c>
      <c r="B109" s="20">
        <v>9505501</v>
      </c>
      <c r="C109" s="33" t="s">
        <v>201</v>
      </c>
      <c r="D109" s="27">
        <v>500</v>
      </c>
      <c r="E109" s="20">
        <v>500</v>
      </c>
      <c r="F109" s="20"/>
      <c r="G109" s="20"/>
      <c r="H109" s="29" t="s">
        <v>138</v>
      </c>
      <c r="I109" s="30">
        <v>354</v>
      </c>
    </row>
    <row r="110" spans="1:9" ht="13.5" customHeight="1">
      <c r="A110" s="19" t="str">
        <f t="shared" si="6"/>
        <v>Koleno vonkajšie  MARS 250/50</v>
      </c>
      <c r="B110" s="20">
        <v>9596258</v>
      </c>
      <c r="C110" s="33" t="s">
        <v>123</v>
      </c>
      <c r="D110" s="27" t="s">
        <v>3</v>
      </c>
      <c r="E110" s="20">
        <v>62</v>
      </c>
      <c r="F110" s="20">
        <v>50</v>
      </c>
      <c r="G110" s="20"/>
      <c r="H110" s="29" t="s">
        <v>138</v>
      </c>
      <c r="I110" s="30">
        <v>109</v>
      </c>
    </row>
    <row r="111" spans="1:9" ht="13.5" customHeight="1">
      <c r="A111" s="19" t="str">
        <f t="shared" si="6"/>
        <v>Koleno vonkajšie  MARS 300/50</v>
      </c>
      <c r="B111" s="20">
        <v>9591258</v>
      </c>
      <c r="C111" s="33" t="s">
        <v>123</v>
      </c>
      <c r="D111" s="27" t="s">
        <v>4</v>
      </c>
      <c r="E111" s="20">
        <v>125</v>
      </c>
      <c r="F111" s="20">
        <v>50</v>
      </c>
      <c r="G111" s="20"/>
      <c r="H111" s="29" t="s">
        <v>138</v>
      </c>
      <c r="I111" s="30">
        <v>149</v>
      </c>
    </row>
    <row r="112" spans="1:9" ht="13.5" customHeight="1">
      <c r="A112" s="19" t="str">
        <f t="shared" si="6"/>
        <v>Koleno vonkajšie  MARS 400/50</v>
      </c>
      <c r="B112" s="20">
        <v>9592008</v>
      </c>
      <c r="C112" s="33" t="s">
        <v>123</v>
      </c>
      <c r="D112" s="27" t="s">
        <v>5</v>
      </c>
      <c r="E112" s="20">
        <v>200</v>
      </c>
      <c r="F112" s="20">
        <v>50</v>
      </c>
      <c r="G112" s="20"/>
      <c r="H112" s="29" t="s">
        <v>138</v>
      </c>
      <c r="I112" s="30">
        <v>207</v>
      </c>
    </row>
    <row r="113" spans="1:9" ht="13.5" customHeight="1">
      <c r="A113" s="19" t="str">
        <f t="shared" si="6"/>
        <v>Koleno vonkajšie  MARS 500/50</v>
      </c>
      <c r="B113" s="20">
        <v>9592508</v>
      </c>
      <c r="C113" s="33" t="s">
        <v>123</v>
      </c>
      <c r="D113" s="27" t="s">
        <v>6</v>
      </c>
      <c r="E113" s="20">
        <v>250</v>
      </c>
      <c r="F113" s="20">
        <v>50</v>
      </c>
      <c r="G113" s="20"/>
      <c r="H113" s="29" t="s">
        <v>138</v>
      </c>
      <c r="I113" s="30">
        <v>249</v>
      </c>
    </row>
    <row r="114" spans="1:9" ht="13.5" customHeight="1">
      <c r="A114" s="19" t="str">
        <f t="shared" si="6"/>
        <v>Koleno vonkajšie  MARS 70/60</v>
      </c>
      <c r="B114" s="20">
        <v>9593001</v>
      </c>
      <c r="C114" s="33" t="s">
        <v>123</v>
      </c>
      <c r="D114" s="27" t="s">
        <v>7</v>
      </c>
      <c r="E114" s="20">
        <v>300</v>
      </c>
      <c r="F114" s="20">
        <v>50</v>
      </c>
      <c r="G114" s="20"/>
      <c r="H114" s="29" t="s">
        <v>138</v>
      </c>
      <c r="I114" s="30">
        <v>294</v>
      </c>
    </row>
    <row r="115" spans="1:9" ht="13.5" customHeight="1">
      <c r="A115" s="19" t="str">
        <f t="shared" si="6"/>
        <v>Koleno vonkajšie  MARS 100/60</v>
      </c>
      <c r="B115" s="20">
        <v>9594001</v>
      </c>
      <c r="C115" s="33" t="s">
        <v>123</v>
      </c>
      <c r="D115" s="27" t="s">
        <v>8</v>
      </c>
      <c r="E115" s="20">
        <v>400</v>
      </c>
      <c r="F115" s="20">
        <v>50</v>
      </c>
      <c r="G115" s="20"/>
      <c r="H115" s="29" t="s">
        <v>138</v>
      </c>
      <c r="I115" s="30">
        <v>362</v>
      </c>
    </row>
    <row r="116" spans="1:9" ht="13.5" customHeight="1">
      <c r="A116" s="19" t="str">
        <f t="shared" si="6"/>
        <v>Koleno vonkajšie  MARS 150/60</v>
      </c>
      <c r="B116" s="20">
        <v>9595001</v>
      </c>
      <c r="C116" s="33" t="s">
        <v>123</v>
      </c>
      <c r="D116" s="27" t="s">
        <v>9</v>
      </c>
      <c r="E116" s="20">
        <v>500</v>
      </c>
      <c r="F116" s="20">
        <v>50</v>
      </c>
      <c r="G116" s="20"/>
      <c r="H116" s="29" t="s">
        <v>138</v>
      </c>
      <c r="I116" s="30">
        <v>445</v>
      </c>
    </row>
    <row r="117" spans="1:9" ht="13.5" customHeight="1">
      <c r="A117" s="19" t="str">
        <f t="shared" si="6"/>
        <v>Koleno vonkajšie  MARS 200/60</v>
      </c>
      <c r="B117" s="20">
        <v>9690708</v>
      </c>
      <c r="C117" s="33" t="s">
        <v>123</v>
      </c>
      <c r="D117" s="27" t="s">
        <v>187</v>
      </c>
      <c r="E117" s="20">
        <v>70</v>
      </c>
      <c r="F117" s="20">
        <v>60</v>
      </c>
      <c r="G117" s="20"/>
      <c r="H117" s="29" t="s">
        <v>138</v>
      </c>
      <c r="I117" s="30">
        <v>168</v>
      </c>
    </row>
    <row r="118" spans="1:9" ht="13.5" customHeight="1">
      <c r="A118" s="19" t="str">
        <f t="shared" si="6"/>
        <v>Koleno vonkajšie  MARS 250/60</v>
      </c>
      <c r="B118" s="20">
        <v>9691008</v>
      </c>
      <c r="C118" s="33" t="s">
        <v>123</v>
      </c>
      <c r="D118" s="27" t="s">
        <v>10</v>
      </c>
      <c r="E118" s="20">
        <v>100</v>
      </c>
      <c r="F118" s="20">
        <v>60</v>
      </c>
      <c r="G118" s="20"/>
      <c r="H118" s="29" t="s">
        <v>138</v>
      </c>
      <c r="I118" s="30">
        <v>179</v>
      </c>
    </row>
    <row r="119" spans="1:9" ht="13.5" customHeight="1">
      <c r="A119" s="19" t="str">
        <f t="shared" si="6"/>
        <v>Koleno vonkajšie  MARS 300/60</v>
      </c>
      <c r="B119" s="20">
        <v>9691508</v>
      </c>
      <c r="C119" s="33" t="s">
        <v>123</v>
      </c>
      <c r="D119" s="27" t="s">
        <v>12</v>
      </c>
      <c r="E119" s="20">
        <v>150</v>
      </c>
      <c r="F119" s="20">
        <v>60</v>
      </c>
      <c r="G119" s="20"/>
      <c r="H119" s="29" t="s">
        <v>138</v>
      </c>
      <c r="I119" s="30">
        <v>193</v>
      </c>
    </row>
    <row r="120" spans="1:9" ht="13.5" customHeight="1">
      <c r="A120" s="19" t="str">
        <f t="shared" si="6"/>
        <v>Koleno vonkajšie  MARS 400/60</v>
      </c>
      <c r="B120" s="20">
        <v>9692008</v>
      </c>
      <c r="C120" s="33" t="s">
        <v>123</v>
      </c>
      <c r="D120" s="27" t="s">
        <v>14</v>
      </c>
      <c r="E120" s="20">
        <v>200</v>
      </c>
      <c r="F120" s="20">
        <v>60</v>
      </c>
      <c r="G120" s="20"/>
      <c r="H120" s="29" t="s">
        <v>138</v>
      </c>
      <c r="I120" s="30">
        <v>219</v>
      </c>
    </row>
    <row r="121" spans="1:9" ht="13.5" customHeight="1">
      <c r="A121" s="19" t="str">
        <f t="shared" si="6"/>
        <v>Koleno vonkajšie  MARS 500/60</v>
      </c>
      <c r="B121" s="20">
        <v>9692508</v>
      </c>
      <c r="C121" s="33" t="s">
        <v>123</v>
      </c>
      <c r="D121" s="27" t="s">
        <v>16</v>
      </c>
      <c r="E121" s="20">
        <v>250</v>
      </c>
      <c r="F121" s="20">
        <v>60</v>
      </c>
      <c r="G121" s="20"/>
      <c r="H121" s="29" t="s">
        <v>138</v>
      </c>
      <c r="I121" s="30">
        <v>273</v>
      </c>
    </row>
    <row r="122" spans="1:9" ht="13.5" customHeight="1">
      <c r="A122" s="19" t="str">
        <f t="shared" si="6"/>
        <v>Koleno vonkajšie  MARS 125/100</v>
      </c>
      <c r="B122" s="20">
        <v>9693001</v>
      </c>
      <c r="C122" s="33" t="s">
        <v>123</v>
      </c>
      <c r="D122" s="27" t="s">
        <v>18</v>
      </c>
      <c r="E122" s="20">
        <v>300</v>
      </c>
      <c r="F122" s="20">
        <v>60</v>
      </c>
      <c r="G122" s="20"/>
      <c r="H122" s="29" t="s">
        <v>138</v>
      </c>
      <c r="I122" s="30">
        <v>312</v>
      </c>
    </row>
    <row r="123" spans="1:9" ht="13.5" customHeight="1">
      <c r="A123" s="19" t="str">
        <f aca="true" t="shared" si="7" ref="A123:A138">CONCATENATE(C127," ","MARS"," ",D127)</f>
        <v>Koleno vonkajšie  MARS 200/100</v>
      </c>
      <c r="B123" s="20">
        <v>9694001</v>
      </c>
      <c r="C123" s="33" t="s">
        <v>123</v>
      </c>
      <c r="D123" s="27" t="s">
        <v>20</v>
      </c>
      <c r="E123" s="20">
        <v>400</v>
      </c>
      <c r="F123" s="20">
        <v>60</v>
      </c>
      <c r="G123" s="20"/>
      <c r="H123" s="29" t="s">
        <v>138</v>
      </c>
      <c r="I123" s="30">
        <v>389</v>
      </c>
    </row>
    <row r="124" spans="1:9" ht="13.5" customHeight="1">
      <c r="A124" s="19" t="str">
        <f t="shared" si="7"/>
        <v>Koleno vonkajšie  MARS 250/100</v>
      </c>
      <c r="B124" s="20">
        <v>9695001</v>
      </c>
      <c r="C124" s="33" t="s">
        <v>123</v>
      </c>
      <c r="D124" s="27" t="s">
        <v>22</v>
      </c>
      <c r="E124" s="20">
        <v>500</v>
      </c>
      <c r="F124" s="20">
        <v>60</v>
      </c>
      <c r="G124" s="20"/>
      <c r="H124" s="29" t="s">
        <v>138</v>
      </c>
      <c r="I124" s="30">
        <v>483</v>
      </c>
    </row>
    <row r="125" spans="1:9" ht="13.5" customHeight="1">
      <c r="A125" s="19" t="str">
        <f t="shared" si="7"/>
        <v>Koleno vonkajšie  MARS 300/100</v>
      </c>
      <c r="B125" s="20">
        <v>9190128</v>
      </c>
      <c r="C125" s="33" t="s">
        <v>123</v>
      </c>
      <c r="D125" s="27" t="s">
        <v>11</v>
      </c>
      <c r="E125" s="20">
        <v>125</v>
      </c>
      <c r="F125" s="20">
        <v>100</v>
      </c>
      <c r="G125" s="20"/>
      <c r="H125" s="29" t="s">
        <v>138</v>
      </c>
      <c r="I125" s="30">
        <v>455</v>
      </c>
    </row>
    <row r="126" spans="1:9" ht="13.5" customHeight="1">
      <c r="A126" s="19" t="str">
        <f t="shared" si="7"/>
        <v>Koleno vonkajšie  MARS 400/100</v>
      </c>
      <c r="B126" s="58">
        <v>1190158</v>
      </c>
      <c r="C126" s="63" t="s">
        <v>123</v>
      </c>
      <c r="D126" s="60" t="s">
        <v>183</v>
      </c>
      <c r="E126" s="58">
        <v>150</v>
      </c>
      <c r="F126" s="58">
        <v>100</v>
      </c>
      <c r="G126" s="58"/>
      <c r="H126" s="61" t="s">
        <v>138</v>
      </c>
      <c r="I126" s="62">
        <v>264</v>
      </c>
    </row>
    <row r="127" spans="1:9" ht="13.5" customHeight="1">
      <c r="A127" s="19" t="str">
        <f t="shared" si="7"/>
        <v>Koleno vonkajšie  MARS 500/100</v>
      </c>
      <c r="B127" s="20">
        <v>9190208</v>
      </c>
      <c r="C127" s="33" t="s">
        <v>123</v>
      </c>
      <c r="D127" s="27" t="s">
        <v>13</v>
      </c>
      <c r="E127" s="20">
        <v>200</v>
      </c>
      <c r="F127" s="20">
        <v>100</v>
      </c>
      <c r="G127" s="20"/>
      <c r="H127" s="29" t="s">
        <v>138</v>
      </c>
      <c r="I127" s="30">
        <v>469</v>
      </c>
    </row>
    <row r="128" spans="1:9" ht="13.5" customHeight="1">
      <c r="A128" s="19" t="str">
        <f t="shared" si="7"/>
        <v>Kryt vonkajšieho kolena MARS 62/50</v>
      </c>
      <c r="B128" s="20">
        <v>9190251</v>
      </c>
      <c r="C128" s="33" t="s">
        <v>123</v>
      </c>
      <c r="D128" s="27" t="s">
        <v>15</v>
      </c>
      <c r="E128" s="20">
        <v>250</v>
      </c>
      <c r="F128" s="20">
        <v>100</v>
      </c>
      <c r="G128" s="20"/>
      <c r="H128" s="29" t="s">
        <v>138</v>
      </c>
      <c r="I128" s="30">
        <v>487</v>
      </c>
    </row>
    <row r="129" spans="1:9" ht="13.5" customHeight="1">
      <c r="A129" s="19" t="str">
        <f t="shared" si="7"/>
        <v>Kryt vonkajšieho kolena MARS 70/60</v>
      </c>
      <c r="B129" s="20">
        <v>9190301</v>
      </c>
      <c r="C129" s="33" t="s">
        <v>123</v>
      </c>
      <c r="D129" s="27" t="s">
        <v>17</v>
      </c>
      <c r="E129" s="20">
        <v>300</v>
      </c>
      <c r="F129" s="20">
        <v>100</v>
      </c>
      <c r="G129" s="20"/>
      <c r="H129" s="29" t="s">
        <v>138</v>
      </c>
      <c r="I129" s="30">
        <v>585</v>
      </c>
    </row>
    <row r="130" spans="1:9" ht="13.5" customHeight="1">
      <c r="A130" s="19" t="str">
        <f t="shared" si="7"/>
        <v>Kryt vonkajšieho kolena MARS 100/60</v>
      </c>
      <c r="B130" s="20">
        <v>9190401</v>
      </c>
      <c r="C130" s="33" t="s">
        <v>123</v>
      </c>
      <c r="D130" s="27" t="s">
        <v>19</v>
      </c>
      <c r="E130" s="20">
        <v>400</v>
      </c>
      <c r="F130" s="20">
        <v>100</v>
      </c>
      <c r="G130" s="20"/>
      <c r="H130" s="29" t="s">
        <v>138</v>
      </c>
      <c r="I130" s="30">
        <v>637</v>
      </c>
    </row>
    <row r="131" spans="1:9" ht="13.5" customHeight="1">
      <c r="A131" s="19" t="str">
        <f t="shared" si="7"/>
        <v>Kryt vonkajšieho kolena MARS 125/50</v>
      </c>
      <c r="B131" s="20">
        <v>9190501</v>
      </c>
      <c r="C131" s="33" t="s">
        <v>123</v>
      </c>
      <c r="D131" s="27" t="s">
        <v>21</v>
      </c>
      <c r="E131" s="20">
        <v>500</v>
      </c>
      <c r="F131" s="20">
        <v>100</v>
      </c>
      <c r="G131" s="20"/>
      <c r="H131" s="29" t="s">
        <v>138</v>
      </c>
      <c r="I131" s="30">
        <v>686</v>
      </c>
    </row>
    <row r="132" spans="1:9" ht="13.5" customHeight="1">
      <c r="A132" s="19" t="str">
        <f t="shared" si="7"/>
        <v>Kryt vonkajšieho kolena MARS 150/60</v>
      </c>
      <c r="B132" s="20">
        <v>9590626</v>
      </c>
      <c r="C132" s="33" t="s">
        <v>124</v>
      </c>
      <c r="D132" s="27" t="s">
        <v>3</v>
      </c>
      <c r="E132" s="20">
        <v>62</v>
      </c>
      <c r="F132" s="20">
        <v>50</v>
      </c>
      <c r="G132" s="20"/>
      <c r="H132" s="29" t="s">
        <v>138</v>
      </c>
      <c r="I132" s="30">
        <v>77</v>
      </c>
    </row>
    <row r="133" spans="1:9" ht="13.5" customHeight="1">
      <c r="A133" s="19" t="str">
        <f t="shared" si="7"/>
        <v>Kryt vonkajšieho kolena MARS 200/50</v>
      </c>
      <c r="B133" s="20">
        <v>9590726</v>
      </c>
      <c r="C133" s="33" t="s">
        <v>124</v>
      </c>
      <c r="D133" s="27" t="s">
        <v>187</v>
      </c>
      <c r="E133" s="20">
        <v>70</v>
      </c>
      <c r="F133" s="20">
        <v>60</v>
      </c>
      <c r="G133" s="20"/>
      <c r="H133" s="29" t="s">
        <v>138</v>
      </c>
      <c r="I133" s="30">
        <v>112</v>
      </c>
    </row>
    <row r="134" spans="1:9" ht="13.5" customHeight="1">
      <c r="A134" s="19" t="str">
        <f t="shared" si="7"/>
        <v>Kryt vonkajšieho kolena MARS 250/50</v>
      </c>
      <c r="B134" s="20">
        <v>9590106</v>
      </c>
      <c r="C134" s="33" t="s">
        <v>124</v>
      </c>
      <c r="D134" s="27" t="s">
        <v>10</v>
      </c>
      <c r="E134" s="20">
        <v>100</v>
      </c>
      <c r="F134" s="20">
        <v>60</v>
      </c>
      <c r="G134" s="20"/>
      <c r="H134" s="29" t="s">
        <v>138</v>
      </c>
      <c r="I134" s="30">
        <v>126</v>
      </c>
    </row>
    <row r="135" spans="1:9" ht="13.5" customHeight="1">
      <c r="A135" s="19" t="str">
        <f t="shared" si="7"/>
        <v>Kryt vonkajšieho kolena MARS 300/50</v>
      </c>
      <c r="B135" s="20">
        <v>9590126</v>
      </c>
      <c r="C135" s="33" t="s">
        <v>124</v>
      </c>
      <c r="D135" s="27" t="s">
        <v>4</v>
      </c>
      <c r="E135" s="20">
        <v>125</v>
      </c>
      <c r="F135" s="20">
        <v>50</v>
      </c>
      <c r="G135" s="20"/>
      <c r="H135" s="29" t="s">
        <v>138</v>
      </c>
      <c r="I135" s="30">
        <v>109</v>
      </c>
    </row>
    <row r="136" spans="1:9" ht="13.5" customHeight="1">
      <c r="A136" s="19" t="str">
        <f t="shared" si="7"/>
        <v>Kryt vonkajšieho kolena MARS 400/50</v>
      </c>
      <c r="B136" s="20">
        <v>9590156</v>
      </c>
      <c r="C136" s="33" t="s">
        <v>124</v>
      </c>
      <c r="D136" s="27" t="s">
        <v>12</v>
      </c>
      <c r="E136" s="20">
        <v>150</v>
      </c>
      <c r="F136" s="20">
        <v>60</v>
      </c>
      <c r="G136" s="20"/>
      <c r="H136" s="29" t="s">
        <v>138</v>
      </c>
      <c r="I136" s="30">
        <v>140</v>
      </c>
    </row>
    <row r="137" spans="1:9" ht="13.5" customHeight="1">
      <c r="A137" s="19" t="str">
        <f t="shared" si="7"/>
        <v>Kryt vonkajšieho kolena MARS 500/50</v>
      </c>
      <c r="B137" s="20">
        <v>9590206</v>
      </c>
      <c r="C137" s="33" t="s">
        <v>124</v>
      </c>
      <c r="D137" s="27" t="s">
        <v>5</v>
      </c>
      <c r="E137" s="20">
        <v>200</v>
      </c>
      <c r="F137" s="20">
        <v>50</v>
      </c>
      <c r="G137" s="20"/>
      <c r="H137" s="29" t="s">
        <v>138</v>
      </c>
      <c r="I137" s="30">
        <v>133</v>
      </c>
    </row>
    <row r="138" spans="1:9" ht="13.5" customHeight="1">
      <c r="A138" s="19" t="str">
        <f t="shared" si="7"/>
        <v>Kryt vonkajšieho kolena MARS 125/100</v>
      </c>
      <c r="B138" s="20">
        <v>9590256</v>
      </c>
      <c r="C138" s="33" t="s">
        <v>124</v>
      </c>
      <c r="D138" s="27" t="s">
        <v>6</v>
      </c>
      <c r="E138" s="20">
        <v>250</v>
      </c>
      <c r="F138" s="20">
        <v>50</v>
      </c>
      <c r="G138" s="20"/>
      <c r="H138" s="29" t="s">
        <v>138</v>
      </c>
      <c r="I138" s="30">
        <v>186</v>
      </c>
    </row>
    <row r="139" spans="1:9" ht="13.5" customHeight="1">
      <c r="A139" s="19" t="str">
        <f aca="true" t="shared" si="8" ref="A139:A159">CONCATENATE(C144," ","MARS"," ",D144)</f>
        <v>Kryt vonkajšieho kolena MARS 200/100</v>
      </c>
      <c r="B139" s="20">
        <v>9590308</v>
      </c>
      <c r="C139" s="33" t="s">
        <v>124</v>
      </c>
      <c r="D139" s="27" t="s">
        <v>7</v>
      </c>
      <c r="E139" s="20">
        <v>300</v>
      </c>
      <c r="F139" s="20">
        <v>50</v>
      </c>
      <c r="G139" s="20"/>
      <c r="H139" s="29" t="s">
        <v>138</v>
      </c>
      <c r="I139" s="30">
        <v>210</v>
      </c>
    </row>
    <row r="140" spans="1:9" ht="13.5" customHeight="1">
      <c r="A140" s="19" t="str">
        <f t="shared" si="8"/>
        <v>Kryt vonkajšieho kolena MARS 250/100</v>
      </c>
      <c r="B140" s="20">
        <v>9590408</v>
      </c>
      <c r="C140" s="33" t="s">
        <v>124</v>
      </c>
      <c r="D140" s="27" t="s">
        <v>8</v>
      </c>
      <c r="E140" s="20">
        <v>400</v>
      </c>
      <c r="F140" s="20">
        <v>50</v>
      </c>
      <c r="G140" s="20"/>
      <c r="H140" s="29" t="s">
        <v>138</v>
      </c>
      <c r="I140" s="30">
        <v>301</v>
      </c>
    </row>
    <row r="141" spans="1:9" ht="13.5" customHeight="1">
      <c r="A141" s="19" t="str">
        <f t="shared" si="8"/>
        <v>Kryt vonkajšieho kolena MARS 300/100</v>
      </c>
      <c r="B141" s="20">
        <v>9590501</v>
      </c>
      <c r="C141" s="33" t="s">
        <v>124</v>
      </c>
      <c r="D141" s="27" t="s">
        <v>9</v>
      </c>
      <c r="E141" s="20">
        <v>500</v>
      </c>
      <c r="F141" s="20">
        <v>50</v>
      </c>
      <c r="G141" s="20"/>
      <c r="H141" s="29" t="s">
        <v>138</v>
      </c>
      <c r="I141" s="30">
        <v>333</v>
      </c>
    </row>
    <row r="142" spans="1:9" ht="13.5" customHeight="1">
      <c r="A142" s="19" t="str">
        <f t="shared" si="8"/>
        <v>Kryt vonkajšieho kolena MARS 400/100</v>
      </c>
      <c r="B142" s="20">
        <v>9191256</v>
      </c>
      <c r="C142" s="33" t="s">
        <v>124</v>
      </c>
      <c r="D142" s="27" t="s">
        <v>11</v>
      </c>
      <c r="E142" s="20">
        <v>125</v>
      </c>
      <c r="F142" s="20">
        <v>100</v>
      </c>
      <c r="G142" s="20"/>
      <c r="H142" s="29" t="s">
        <v>138</v>
      </c>
      <c r="I142" s="30">
        <v>105</v>
      </c>
    </row>
    <row r="143" spans="1:9" ht="13.5" customHeight="1">
      <c r="A143" s="19" t="str">
        <f t="shared" si="8"/>
        <v>Kryt vonkajšieho kolena MARS 500/100</v>
      </c>
      <c r="B143" s="58">
        <v>1191506</v>
      </c>
      <c r="C143" s="63" t="s">
        <v>124</v>
      </c>
      <c r="D143" s="60" t="s">
        <v>183</v>
      </c>
      <c r="E143" s="58">
        <v>150</v>
      </c>
      <c r="F143" s="58">
        <v>100</v>
      </c>
      <c r="G143" s="58"/>
      <c r="H143" s="61" t="s">
        <v>138</v>
      </c>
      <c r="I143" s="62">
        <v>72</v>
      </c>
    </row>
    <row r="144" spans="1:9" ht="13.5" customHeight="1">
      <c r="A144" s="19" t="str">
        <f t="shared" si="8"/>
        <v>Koleno vnútorné MARS 62/50</v>
      </c>
      <c r="B144" s="20">
        <v>9192006</v>
      </c>
      <c r="C144" s="33" t="s">
        <v>124</v>
      </c>
      <c r="D144" s="27" t="s">
        <v>13</v>
      </c>
      <c r="E144" s="20">
        <v>200</v>
      </c>
      <c r="F144" s="20">
        <v>100</v>
      </c>
      <c r="G144" s="20"/>
      <c r="H144" s="29" t="s">
        <v>138</v>
      </c>
      <c r="I144" s="30">
        <v>151</v>
      </c>
    </row>
    <row r="145" spans="1:9" ht="13.5" customHeight="1">
      <c r="A145" s="19" t="str">
        <f t="shared" si="8"/>
        <v>Koleno vnútorné MARS 125/50</v>
      </c>
      <c r="B145" s="20">
        <v>9192506</v>
      </c>
      <c r="C145" s="33" t="s">
        <v>124</v>
      </c>
      <c r="D145" s="27" t="s">
        <v>15</v>
      </c>
      <c r="E145" s="20">
        <v>250</v>
      </c>
      <c r="F145" s="20">
        <v>100</v>
      </c>
      <c r="G145" s="20"/>
      <c r="H145" s="29" t="s">
        <v>138</v>
      </c>
      <c r="I145" s="30">
        <v>193</v>
      </c>
    </row>
    <row r="146" spans="1:9" ht="13.5" customHeight="1">
      <c r="A146" s="19" t="str">
        <f t="shared" si="8"/>
        <v>Koleno vnútorné MARS 200/50</v>
      </c>
      <c r="B146" s="20">
        <v>9193008</v>
      </c>
      <c r="C146" s="33" t="s">
        <v>124</v>
      </c>
      <c r="D146" s="27" t="s">
        <v>17</v>
      </c>
      <c r="E146" s="20">
        <v>300</v>
      </c>
      <c r="F146" s="20">
        <v>100</v>
      </c>
      <c r="G146" s="20"/>
      <c r="H146" s="29" t="s">
        <v>138</v>
      </c>
      <c r="I146" s="30">
        <v>210</v>
      </c>
    </row>
    <row r="147" spans="1:9" ht="13.5" customHeight="1">
      <c r="A147" s="19" t="str">
        <f t="shared" si="8"/>
        <v>Koleno vnútorné MARS 250/50</v>
      </c>
      <c r="B147" s="20">
        <v>9194008</v>
      </c>
      <c r="C147" s="33" t="s">
        <v>124</v>
      </c>
      <c r="D147" s="27" t="s">
        <v>19</v>
      </c>
      <c r="E147" s="20">
        <v>400</v>
      </c>
      <c r="F147" s="20">
        <v>100</v>
      </c>
      <c r="G147" s="20"/>
      <c r="H147" s="29" t="s">
        <v>138</v>
      </c>
      <c r="I147" s="30">
        <v>322</v>
      </c>
    </row>
    <row r="148" spans="1:9" ht="13.5" customHeight="1">
      <c r="A148" s="19" t="str">
        <f t="shared" si="8"/>
        <v>Koleno vnútorné MARS 300/50</v>
      </c>
      <c r="B148" s="20">
        <v>9195001</v>
      </c>
      <c r="C148" s="33" t="s">
        <v>124</v>
      </c>
      <c r="D148" s="27" t="s">
        <v>21</v>
      </c>
      <c r="E148" s="20">
        <v>500</v>
      </c>
      <c r="F148" s="20">
        <v>100</v>
      </c>
      <c r="G148" s="20"/>
      <c r="H148" s="29" t="s">
        <v>138</v>
      </c>
      <c r="I148" s="30">
        <v>354</v>
      </c>
    </row>
    <row r="149" spans="1:9" ht="13.5" customHeight="1">
      <c r="A149" s="19" t="str">
        <f t="shared" si="8"/>
        <v>Koleno vnútorné MARS 400/50</v>
      </c>
      <c r="B149" s="20">
        <v>9566258</v>
      </c>
      <c r="C149" s="33" t="s">
        <v>125</v>
      </c>
      <c r="D149" s="27" t="s">
        <v>3</v>
      </c>
      <c r="E149" s="20">
        <v>62</v>
      </c>
      <c r="F149" s="20">
        <v>50</v>
      </c>
      <c r="G149" s="20"/>
      <c r="H149" s="29" t="s">
        <v>138</v>
      </c>
      <c r="I149" s="30">
        <v>123</v>
      </c>
    </row>
    <row r="150" spans="1:9" ht="13.5" customHeight="1">
      <c r="A150" s="19" t="str">
        <f t="shared" si="8"/>
        <v>Koleno vnútorné MARS 500/50</v>
      </c>
      <c r="B150" s="20">
        <v>9561258</v>
      </c>
      <c r="C150" s="33" t="s">
        <v>125</v>
      </c>
      <c r="D150" s="27" t="s">
        <v>4</v>
      </c>
      <c r="E150" s="20">
        <v>125</v>
      </c>
      <c r="F150" s="20">
        <v>50</v>
      </c>
      <c r="G150" s="20"/>
      <c r="H150" s="29" t="s">
        <v>138</v>
      </c>
      <c r="I150" s="30">
        <v>154</v>
      </c>
    </row>
    <row r="151" spans="1:9" ht="13.5" customHeight="1">
      <c r="A151" s="19" t="str">
        <f t="shared" si="8"/>
        <v>Koleno vnútorné MARS 70/60</v>
      </c>
      <c r="B151" s="20">
        <v>9562008</v>
      </c>
      <c r="C151" s="33" t="s">
        <v>125</v>
      </c>
      <c r="D151" s="27" t="s">
        <v>5</v>
      </c>
      <c r="E151" s="20">
        <v>200</v>
      </c>
      <c r="F151" s="20">
        <v>50</v>
      </c>
      <c r="G151" s="20"/>
      <c r="H151" s="29" t="s">
        <v>138</v>
      </c>
      <c r="I151" s="30">
        <v>231</v>
      </c>
    </row>
    <row r="152" spans="1:9" ht="13.5" customHeight="1">
      <c r="A152" s="19" t="str">
        <f t="shared" si="8"/>
        <v>Koleno vnútorné MARS 100/60</v>
      </c>
      <c r="B152" s="20">
        <v>9562508</v>
      </c>
      <c r="C152" s="33" t="s">
        <v>125</v>
      </c>
      <c r="D152" s="27" t="s">
        <v>6</v>
      </c>
      <c r="E152" s="20">
        <v>250</v>
      </c>
      <c r="F152" s="20">
        <v>50</v>
      </c>
      <c r="G152" s="20"/>
      <c r="H152" s="29" t="s">
        <v>138</v>
      </c>
      <c r="I152" s="30">
        <v>245</v>
      </c>
    </row>
    <row r="153" spans="1:9" ht="13.5" customHeight="1">
      <c r="A153" s="19" t="str">
        <f t="shared" si="8"/>
        <v>Koleno vnútorné MARS 150/60</v>
      </c>
      <c r="B153" s="20">
        <v>9563001</v>
      </c>
      <c r="C153" s="33" t="s">
        <v>125</v>
      </c>
      <c r="D153" s="27" t="s">
        <v>7</v>
      </c>
      <c r="E153" s="20">
        <v>300</v>
      </c>
      <c r="F153" s="20">
        <v>50</v>
      </c>
      <c r="G153" s="20"/>
      <c r="H153" s="29" t="s">
        <v>138</v>
      </c>
      <c r="I153" s="30">
        <v>294</v>
      </c>
    </row>
    <row r="154" spans="1:9" ht="13.5" customHeight="1">
      <c r="A154" s="19" t="str">
        <f t="shared" si="8"/>
        <v>Koleno vnútorné MARS 200/60</v>
      </c>
      <c r="B154" s="20">
        <v>9564001</v>
      </c>
      <c r="C154" s="33" t="s">
        <v>125</v>
      </c>
      <c r="D154" s="27" t="s">
        <v>8</v>
      </c>
      <c r="E154" s="20">
        <v>400</v>
      </c>
      <c r="F154" s="20">
        <v>50</v>
      </c>
      <c r="G154" s="20"/>
      <c r="H154" s="29" t="s">
        <v>138</v>
      </c>
      <c r="I154" s="30">
        <v>368</v>
      </c>
    </row>
    <row r="155" spans="1:9" ht="13.5" customHeight="1">
      <c r="A155" s="19" t="str">
        <f t="shared" si="8"/>
        <v>Koleno vnútorné MARS 250/60</v>
      </c>
      <c r="B155" s="20">
        <v>9565001</v>
      </c>
      <c r="C155" s="33" t="s">
        <v>125</v>
      </c>
      <c r="D155" s="27" t="s">
        <v>9</v>
      </c>
      <c r="E155" s="20">
        <v>500</v>
      </c>
      <c r="F155" s="20">
        <v>50</v>
      </c>
      <c r="G155" s="20"/>
      <c r="H155" s="29" t="s">
        <v>138</v>
      </c>
      <c r="I155" s="30">
        <v>462</v>
      </c>
    </row>
    <row r="156" spans="1:9" ht="13.5" customHeight="1">
      <c r="A156" s="19" t="str">
        <f t="shared" si="8"/>
        <v>Koleno vnútorné MARS 300/60</v>
      </c>
      <c r="B156" s="20">
        <v>9660708</v>
      </c>
      <c r="C156" s="33" t="s">
        <v>125</v>
      </c>
      <c r="D156" s="27" t="s">
        <v>187</v>
      </c>
      <c r="E156" s="20">
        <v>70</v>
      </c>
      <c r="F156" s="20">
        <v>60</v>
      </c>
      <c r="G156" s="20"/>
      <c r="H156" s="29" t="s">
        <v>138</v>
      </c>
      <c r="I156" s="30">
        <v>179</v>
      </c>
    </row>
    <row r="157" spans="1:9" ht="13.5" customHeight="1">
      <c r="A157" s="19" t="str">
        <f t="shared" si="8"/>
        <v>Koleno vnútorné MARS 400/60</v>
      </c>
      <c r="B157" s="20">
        <v>9661008</v>
      </c>
      <c r="C157" s="33" t="s">
        <v>125</v>
      </c>
      <c r="D157" s="27" t="s">
        <v>10</v>
      </c>
      <c r="E157" s="20">
        <v>100</v>
      </c>
      <c r="F157" s="20">
        <v>60</v>
      </c>
      <c r="G157" s="20"/>
      <c r="H157" s="29" t="s">
        <v>138</v>
      </c>
      <c r="I157" s="30">
        <v>193</v>
      </c>
    </row>
    <row r="158" spans="1:9" ht="13.5" customHeight="1">
      <c r="A158" s="19" t="str">
        <f t="shared" si="8"/>
        <v>Koleno vnútorné MARS 500/60</v>
      </c>
      <c r="B158" s="20">
        <v>9661508</v>
      </c>
      <c r="C158" s="33" t="s">
        <v>125</v>
      </c>
      <c r="D158" s="27" t="s">
        <v>12</v>
      </c>
      <c r="E158" s="20">
        <v>150</v>
      </c>
      <c r="F158" s="20">
        <v>60</v>
      </c>
      <c r="G158" s="20"/>
      <c r="H158" s="29" t="s">
        <v>138</v>
      </c>
      <c r="I158" s="30">
        <v>203</v>
      </c>
    </row>
    <row r="159" spans="1:9" ht="13.5" customHeight="1">
      <c r="A159" s="19" t="str">
        <f t="shared" si="8"/>
        <v>Koleno vnútorné MARS 125/100</v>
      </c>
      <c r="B159" s="20">
        <v>9662008</v>
      </c>
      <c r="C159" s="33" t="s">
        <v>125</v>
      </c>
      <c r="D159" s="27" t="s">
        <v>14</v>
      </c>
      <c r="E159" s="20">
        <v>200</v>
      </c>
      <c r="F159" s="20">
        <v>60</v>
      </c>
      <c r="G159" s="20"/>
      <c r="H159" s="29" t="s">
        <v>138</v>
      </c>
      <c r="I159" s="30">
        <v>242</v>
      </c>
    </row>
    <row r="160" spans="1:9" ht="13.5" customHeight="1">
      <c r="A160" s="19" t="str">
        <f aca="true" t="shared" si="9" ref="A160:A167">CONCATENATE(C166," ","MARS"," ",D166)</f>
        <v>Koleno vnútorné MARS 200/100</v>
      </c>
      <c r="B160" s="20">
        <v>9662508</v>
      </c>
      <c r="C160" s="33" t="s">
        <v>125</v>
      </c>
      <c r="D160" s="27" t="s">
        <v>16</v>
      </c>
      <c r="E160" s="20">
        <v>250</v>
      </c>
      <c r="F160" s="20">
        <v>60</v>
      </c>
      <c r="G160" s="20"/>
      <c r="H160" s="29" t="s">
        <v>138</v>
      </c>
      <c r="I160" s="30">
        <v>291</v>
      </c>
    </row>
    <row r="161" spans="1:9" ht="13.5" customHeight="1">
      <c r="A161" s="19" t="str">
        <f t="shared" si="9"/>
        <v>Koleno vnútorné MARS 250/100</v>
      </c>
      <c r="B161" s="20">
        <v>9663001</v>
      </c>
      <c r="C161" s="33" t="s">
        <v>125</v>
      </c>
      <c r="D161" s="27" t="s">
        <v>18</v>
      </c>
      <c r="E161" s="20">
        <v>300</v>
      </c>
      <c r="F161" s="20">
        <v>60</v>
      </c>
      <c r="G161" s="20"/>
      <c r="H161" s="29" t="s">
        <v>138</v>
      </c>
      <c r="I161" s="30">
        <v>324</v>
      </c>
    </row>
    <row r="162" spans="1:9" ht="13.5" customHeight="1">
      <c r="A162" s="19" t="str">
        <f t="shared" si="9"/>
        <v>Koleno vnútorné MARS 300/100</v>
      </c>
      <c r="B162" s="20">
        <v>9664001</v>
      </c>
      <c r="C162" s="33" t="s">
        <v>125</v>
      </c>
      <c r="D162" s="27" t="s">
        <v>20</v>
      </c>
      <c r="E162" s="20">
        <v>400</v>
      </c>
      <c r="F162" s="20">
        <v>60</v>
      </c>
      <c r="G162" s="20"/>
      <c r="H162" s="29" t="s">
        <v>138</v>
      </c>
      <c r="I162" s="30">
        <v>392</v>
      </c>
    </row>
    <row r="163" spans="1:9" ht="13.5" customHeight="1">
      <c r="A163" s="19" t="str">
        <f t="shared" si="9"/>
        <v>Koleno vnútorné MARS 400/100</v>
      </c>
      <c r="B163" s="20">
        <v>9665001</v>
      </c>
      <c r="C163" s="33" t="s">
        <v>125</v>
      </c>
      <c r="D163" s="27" t="s">
        <v>22</v>
      </c>
      <c r="E163" s="20">
        <v>500</v>
      </c>
      <c r="F163" s="20">
        <v>60</v>
      </c>
      <c r="G163" s="20"/>
      <c r="H163" s="29" t="s">
        <v>138</v>
      </c>
      <c r="I163" s="30">
        <v>490</v>
      </c>
    </row>
    <row r="164" spans="1:9" ht="13.5" customHeight="1">
      <c r="A164" s="19" t="str">
        <f t="shared" si="9"/>
        <v>Koleno vnútorné MARS 500/100</v>
      </c>
      <c r="B164" s="20">
        <v>9160128</v>
      </c>
      <c r="C164" s="33" t="s">
        <v>125</v>
      </c>
      <c r="D164" s="27" t="s">
        <v>11</v>
      </c>
      <c r="E164" s="20">
        <v>125</v>
      </c>
      <c r="F164" s="20">
        <v>100</v>
      </c>
      <c r="G164" s="20"/>
      <c r="H164" s="29" t="s">
        <v>138</v>
      </c>
      <c r="I164" s="30">
        <v>515</v>
      </c>
    </row>
    <row r="165" spans="1:9" ht="13.5" customHeight="1">
      <c r="A165" s="19" t="str">
        <f t="shared" si="9"/>
        <v>Kryt vnútorného kolena MARS 62/50</v>
      </c>
      <c r="B165" s="58">
        <v>1160158</v>
      </c>
      <c r="C165" s="63" t="s">
        <v>125</v>
      </c>
      <c r="D165" s="60" t="s">
        <v>183</v>
      </c>
      <c r="E165" s="58">
        <v>150</v>
      </c>
      <c r="F165" s="58">
        <v>100</v>
      </c>
      <c r="G165" s="58"/>
      <c r="H165" s="61" t="s">
        <v>138</v>
      </c>
      <c r="I165" s="62">
        <v>300</v>
      </c>
    </row>
    <row r="166" spans="1:9" ht="13.5" customHeight="1">
      <c r="A166" s="19" t="str">
        <f t="shared" si="9"/>
        <v>Kryt vnútorného kolena MARS 70/60</v>
      </c>
      <c r="B166" s="20">
        <v>9160201</v>
      </c>
      <c r="C166" s="33" t="s">
        <v>125</v>
      </c>
      <c r="D166" s="27" t="s">
        <v>13</v>
      </c>
      <c r="E166" s="20">
        <v>200</v>
      </c>
      <c r="F166" s="20">
        <v>100</v>
      </c>
      <c r="G166" s="20"/>
      <c r="H166" s="29" t="s">
        <v>138</v>
      </c>
      <c r="I166" s="30">
        <v>532</v>
      </c>
    </row>
    <row r="167" spans="1:9" ht="13.5" customHeight="1">
      <c r="A167" s="19" t="str">
        <f t="shared" si="9"/>
        <v>Kryt vnútorného kolena MARS 100/60</v>
      </c>
      <c r="B167" s="20">
        <v>9160251</v>
      </c>
      <c r="C167" s="33" t="s">
        <v>125</v>
      </c>
      <c r="D167" s="27" t="s">
        <v>15</v>
      </c>
      <c r="E167" s="20">
        <v>250</v>
      </c>
      <c r="F167" s="20">
        <v>100</v>
      </c>
      <c r="G167" s="20"/>
      <c r="H167" s="29" t="s">
        <v>138</v>
      </c>
      <c r="I167" s="30">
        <v>550</v>
      </c>
    </row>
    <row r="168" spans="1:9" ht="13.5" customHeight="1">
      <c r="A168" s="19" t="str">
        <f aca="true" t="shared" si="10" ref="A168:A175">CONCATENATE(C174," ","MARS"," ",D174)</f>
        <v>Kryt vnútorného kolena MARS 125/50</v>
      </c>
      <c r="B168" s="20">
        <v>9160301</v>
      </c>
      <c r="C168" s="33" t="s">
        <v>125</v>
      </c>
      <c r="D168" s="27" t="s">
        <v>17</v>
      </c>
      <c r="E168" s="20">
        <v>300</v>
      </c>
      <c r="F168" s="20">
        <v>100</v>
      </c>
      <c r="G168" s="20"/>
      <c r="H168" s="29" t="s">
        <v>138</v>
      </c>
      <c r="I168" s="30">
        <v>613</v>
      </c>
    </row>
    <row r="169" spans="1:9" ht="13.5" customHeight="1">
      <c r="A169" s="19" t="str">
        <f t="shared" si="10"/>
        <v>Kryt vnútorného kolena MARS 150/60</v>
      </c>
      <c r="B169" s="20">
        <v>9160401</v>
      </c>
      <c r="C169" s="33" t="s">
        <v>125</v>
      </c>
      <c r="D169" s="27" t="s">
        <v>19</v>
      </c>
      <c r="E169" s="20">
        <v>400</v>
      </c>
      <c r="F169" s="20">
        <v>100</v>
      </c>
      <c r="G169" s="20"/>
      <c r="H169" s="29" t="s">
        <v>138</v>
      </c>
      <c r="I169" s="30">
        <v>676</v>
      </c>
    </row>
    <row r="170" spans="1:9" ht="13.5" customHeight="1">
      <c r="A170" s="19" t="str">
        <f t="shared" si="10"/>
        <v>Kryt vnútorného kolena MARS 200/50</v>
      </c>
      <c r="B170" s="20">
        <v>9160501</v>
      </c>
      <c r="C170" s="33" t="s">
        <v>125</v>
      </c>
      <c r="D170" s="27" t="s">
        <v>21</v>
      </c>
      <c r="E170" s="20">
        <v>500</v>
      </c>
      <c r="F170" s="20">
        <v>100</v>
      </c>
      <c r="G170" s="20"/>
      <c r="H170" s="29" t="s">
        <v>138</v>
      </c>
      <c r="I170" s="30">
        <v>753</v>
      </c>
    </row>
    <row r="171" spans="1:9" ht="13.5" customHeight="1">
      <c r="A171" s="19" t="str">
        <f t="shared" si="10"/>
        <v>Kryt vnútorného kolena MARS 250/50</v>
      </c>
      <c r="B171" s="20">
        <v>9560626</v>
      </c>
      <c r="C171" s="33" t="s">
        <v>126</v>
      </c>
      <c r="D171" s="27" t="s">
        <v>3</v>
      </c>
      <c r="E171" s="20">
        <v>62</v>
      </c>
      <c r="F171" s="20">
        <v>50</v>
      </c>
      <c r="G171" s="20"/>
      <c r="H171" s="29" t="s">
        <v>138</v>
      </c>
      <c r="I171" s="30">
        <v>67</v>
      </c>
    </row>
    <row r="172" spans="1:9" ht="13.5" customHeight="1">
      <c r="A172" s="19" t="str">
        <f t="shared" si="10"/>
        <v>Kryt vnútorného kolena MARS 300/50</v>
      </c>
      <c r="B172" s="20">
        <v>9560076</v>
      </c>
      <c r="C172" s="33" t="s">
        <v>126</v>
      </c>
      <c r="D172" s="27" t="s">
        <v>187</v>
      </c>
      <c r="E172" s="20">
        <v>70</v>
      </c>
      <c r="F172" s="20">
        <v>60</v>
      </c>
      <c r="G172" s="20"/>
      <c r="H172" s="29" t="s">
        <v>138</v>
      </c>
      <c r="I172" s="30">
        <v>74</v>
      </c>
    </row>
    <row r="173" spans="1:9" ht="13.5" customHeight="1">
      <c r="A173" s="19" t="str">
        <f t="shared" si="10"/>
        <v>Kryt vnútorného kolena MARS 400/50</v>
      </c>
      <c r="B173" s="20">
        <v>9560106</v>
      </c>
      <c r="C173" s="33" t="s">
        <v>126</v>
      </c>
      <c r="D173" s="27" t="s">
        <v>10</v>
      </c>
      <c r="E173" s="20">
        <v>100</v>
      </c>
      <c r="F173" s="20">
        <v>60</v>
      </c>
      <c r="G173" s="20"/>
      <c r="H173" s="29" t="s">
        <v>138</v>
      </c>
      <c r="I173" s="30">
        <v>82</v>
      </c>
    </row>
    <row r="174" spans="1:9" ht="13.5" customHeight="1">
      <c r="A174" s="19" t="str">
        <f t="shared" si="10"/>
        <v>Kryt vnútorného kolena MARS 500/50</v>
      </c>
      <c r="B174" s="20">
        <v>9560126</v>
      </c>
      <c r="C174" s="33" t="s">
        <v>126</v>
      </c>
      <c r="D174" s="27" t="s">
        <v>4</v>
      </c>
      <c r="E174" s="20">
        <v>125</v>
      </c>
      <c r="F174" s="20">
        <v>50</v>
      </c>
      <c r="G174" s="20"/>
      <c r="H174" s="29" t="s">
        <v>138</v>
      </c>
      <c r="I174" s="30">
        <v>88</v>
      </c>
    </row>
    <row r="175" spans="1:9" ht="13.5" customHeight="1">
      <c r="A175" s="19" t="str">
        <f t="shared" si="10"/>
        <v>Kryt vnútorného kolena MARS 125/100</v>
      </c>
      <c r="B175" s="20">
        <v>9560156</v>
      </c>
      <c r="C175" s="33" t="s">
        <v>126</v>
      </c>
      <c r="D175" s="27" t="s">
        <v>12</v>
      </c>
      <c r="E175" s="20">
        <v>150</v>
      </c>
      <c r="F175" s="20">
        <v>60</v>
      </c>
      <c r="G175" s="20"/>
      <c r="H175" s="29" t="s">
        <v>138</v>
      </c>
      <c r="I175" s="30">
        <v>119</v>
      </c>
    </row>
    <row r="176" spans="1:9" ht="13.5" customHeight="1">
      <c r="A176" s="19" t="str">
        <f>CONCATENATE(C183," ","MARS"," ",D183)</f>
        <v>Kryt vnútorného kolena MARS 200/100</v>
      </c>
      <c r="B176" s="20">
        <v>9560206</v>
      </c>
      <c r="C176" s="33" t="s">
        <v>126</v>
      </c>
      <c r="D176" s="27" t="s">
        <v>5</v>
      </c>
      <c r="E176" s="20">
        <v>200</v>
      </c>
      <c r="F176" s="20">
        <v>50</v>
      </c>
      <c r="G176" s="20"/>
      <c r="H176" s="29" t="s">
        <v>138</v>
      </c>
      <c r="I176" s="30">
        <v>123</v>
      </c>
    </row>
    <row r="177" spans="1:9" ht="13.5" customHeight="1">
      <c r="A177" s="19" t="str">
        <f>CONCATENATE(C184," ","MARS"," ",D184)</f>
        <v>Kryt vnútorného kolena MARS 250/100</v>
      </c>
      <c r="B177" s="20">
        <v>9560256</v>
      </c>
      <c r="C177" s="33" t="s">
        <v>126</v>
      </c>
      <c r="D177" s="27" t="s">
        <v>6</v>
      </c>
      <c r="E177" s="20">
        <v>250</v>
      </c>
      <c r="F177" s="20">
        <v>50</v>
      </c>
      <c r="G177" s="20"/>
      <c r="H177" s="29" t="s">
        <v>138</v>
      </c>
      <c r="I177" s="30">
        <v>154</v>
      </c>
    </row>
    <row r="178" spans="1:9" ht="13.5" customHeight="1">
      <c r="A178" s="19" t="str">
        <f>CONCATENATE(C185," ","MARS"," ",D185)</f>
        <v>Kryt vnútorného kolena MARS 300/100</v>
      </c>
      <c r="B178" s="20">
        <v>9560308</v>
      </c>
      <c r="C178" s="33" t="s">
        <v>126</v>
      </c>
      <c r="D178" s="27" t="s">
        <v>7</v>
      </c>
      <c r="E178" s="20">
        <v>300</v>
      </c>
      <c r="F178" s="20">
        <v>50</v>
      </c>
      <c r="G178" s="20"/>
      <c r="H178" s="29" t="s">
        <v>138</v>
      </c>
      <c r="I178" s="30">
        <v>175</v>
      </c>
    </row>
    <row r="179" spans="1:9" ht="13.5" customHeight="1">
      <c r="A179" s="19" t="str">
        <f>CONCATENATE(C186," ","MARS"," ",D186)</f>
        <v>Kryt vnútorného kolena MARS 400/100</v>
      </c>
      <c r="B179" s="20">
        <v>9560408</v>
      </c>
      <c r="C179" s="33" t="s">
        <v>126</v>
      </c>
      <c r="D179" s="27" t="s">
        <v>8</v>
      </c>
      <c r="E179" s="20">
        <v>400</v>
      </c>
      <c r="F179" s="20">
        <v>50</v>
      </c>
      <c r="G179" s="20"/>
      <c r="H179" s="29" t="s">
        <v>138</v>
      </c>
      <c r="I179" s="30">
        <v>224</v>
      </c>
    </row>
    <row r="180" spans="1:9" ht="13.5" customHeight="1">
      <c r="A180" s="19" t="str">
        <f>CONCATENATE(C187," ","MARS"," ",D187)</f>
        <v>Kryt vnútorného kolena MARS 500/100</v>
      </c>
      <c r="B180" s="20">
        <v>9560501</v>
      </c>
      <c r="C180" s="33" t="s">
        <v>126</v>
      </c>
      <c r="D180" s="27" t="s">
        <v>9</v>
      </c>
      <c r="E180" s="20">
        <v>500</v>
      </c>
      <c r="F180" s="20">
        <v>50</v>
      </c>
      <c r="G180" s="20"/>
      <c r="H180" s="29" t="s">
        <v>138</v>
      </c>
      <c r="I180" s="30">
        <v>245</v>
      </c>
    </row>
    <row r="181" spans="1:9" ht="13.5" customHeight="1">
      <c r="A181" s="19"/>
      <c r="B181" s="20">
        <v>9161256</v>
      </c>
      <c r="C181" s="33" t="s">
        <v>126</v>
      </c>
      <c r="D181" s="27" t="s">
        <v>11</v>
      </c>
      <c r="E181" s="20">
        <v>125</v>
      </c>
      <c r="F181" s="20">
        <v>100</v>
      </c>
      <c r="G181" s="20"/>
      <c r="H181" s="29" t="s">
        <v>138</v>
      </c>
      <c r="I181" s="30">
        <v>102</v>
      </c>
    </row>
    <row r="182" spans="1:9" ht="13.5" customHeight="1">
      <c r="A182" s="19" t="str">
        <f aca="true" t="shared" si="11" ref="A182:A188">CONCATENATE(C234," ","MARS"," ",D234)</f>
        <v>T-kus MARS 3x40/20</v>
      </c>
      <c r="B182" s="58">
        <v>1161506</v>
      </c>
      <c r="C182" s="63" t="s">
        <v>126</v>
      </c>
      <c r="D182" s="60" t="s">
        <v>183</v>
      </c>
      <c r="E182" s="58">
        <v>150</v>
      </c>
      <c r="F182" s="58">
        <v>100</v>
      </c>
      <c r="G182" s="58"/>
      <c r="H182" s="61" t="s">
        <v>138</v>
      </c>
      <c r="I182" s="62">
        <v>71</v>
      </c>
    </row>
    <row r="183" spans="1:9" ht="13.5" customHeight="1">
      <c r="A183" s="19" t="str">
        <f t="shared" si="11"/>
        <v>T-kus MARS 3x62/50</v>
      </c>
      <c r="B183" s="20">
        <v>9162006</v>
      </c>
      <c r="C183" s="33" t="s">
        <v>126</v>
      </c>
      <c r="D183" s="27" t="s">
        <v>13</v>
      </c>
      <c r="E183" s="20">
        <v>200</v>
      </c>
      <c r="F183" s="20">
        <v>100</v>
      </c>
      <c r="G183" s="20"/>
      <c r="H183" s="29" t="s">
        <v>138</v>
      </c>
      <c r="I183" s="30">
        <v>133</v>
      </c>
    </row>
    <row r="184" spans="1:9" ht="13.5" customHeight="1">
      <c r="A184" s="19" t="str">
        <f t="shared" si="11"/>
        <v>T-kus MARS 3x125/50</v>
      </c>
      <c r="B184" s="20">
        <v>9162506</v>
      </c>
      <c r="C184" s="33" t="s">
        <v>126</v>
      </c>
      <c r="D184" s="27" t="s">
        <v>15</v>
      </c>
      <c r="E184" s="20">
        <v>250</v>
      </c>
      <c r="F184" s="20">
        <v>100</v>
      </c>
      <c r="G184" s="20"/>
      <c r="H184" s="29" t="s">
        <v>138</v>
      </c>
      <c r="I184" s="30">
        <v>144</v>
      </c>
    </row>
    <row r="185" spans="1:9" ht="13.5" customHeight="1">
      <c r="A185" s="19" t="str">
        <f t="shared" si="11"/>
        <v>T-kus MARS 3x200/50</v>
      </c>
      <c r="B185" s="20">
        <v>9163008</v>
      </c>
      <c r="C185" s="33" t="s">
        <v>126</v>
      </c>
      <c r="D185" s="27" t="s">
        <v>17</v>
      </c>
      <c r="E185" s="20">
        <v>300</v>
      </c>
      <c r="F185" s="20">
        <v>100</v>
      </c>
      <c r="G185" s="20"/>
      <c r="H185" s="29" t="s">
        <v>138</v>
      </c>
      <c r="I185" s="30">
        <v>189</v>
      </c>
    </row>
    <row r="186" spans="1:9" ht="13.5" customHeight="1">
      <c r="A186" s="19" t="str">
        <f t="shared" si="11"/>
        <v>T-kus MARS 3x250/50</v>
      </c>
      <c r="B186" s="20">
        <v>9164008</v>
      </c>
      <c r="C186" s="33" t="s">
        <v>126</v>
      </c>
      <c r="D186" s="27" t="s">
        <v>19</v>
      </c>
      <c r="E186" s="20">
        <v>400</v>
      </c>
      <c r="F186" s="20">
        <v>100</v>
      </c>
      <c r="G186" s="20"/>
      <c r="H186" s="29" t="s">
        <v>138</v>
      </c>
      <c r="I186" s="30">
        <v>228</v>
      </c>
    </row>
    <row r="187" spans="1:9" ht="13.5" customHeight="1">
      <c r="A187" s="19" t="str">
        <f t="shared" si="11"/>
        <v>T-kus MARS 3x300/50</v>
      </c>
      <c r="B187" s="20">
        <v>9165001</v>
      </c>
      <c r="C187" s="33" t="s">
        <v>126</v>
      </c>
      <c r="D187" s="27" t="s">
        <v>21</v>
      </c>
      <c r="E187" s="20">
        <v>500</v>
      </c>
      <c r="F187" s="20">
        <v>100</v>
      </c>
      <c r="G187" s="20"/>
      <c r="H187" s="29" t="s">
        <v>138</v>
      </c>
      <c r="I187" s="30">
        <v>252</v>
      </c>
    </row>
    <row r="188" spans="1:9" ht="13.5" customHeight="1">
      <c r="A188" s="19" t="str">
        <f t="shared" si="11"/>
        <v>T-kus MARS 3x400/50</v>
      </c>
      <c r="B188" s="34">
        <v>9562601</v>
      </c>
      <c r="C188" s="33" t="s">
        <v>184</v>
      </c>
      <c r="D188" s="35" t="s">
        <v>23</v>
      </c>
      <c r="E188" s="20">
        <v>62</v>
      </c>
      <c r="F188" s="20">
        <v>50</v>
      </c>
      <c r="G188" s="20"/>
      <c r="H188" s="29" t="s">
        <v>138</v>
      </c>
      <c r="I188" s="30">
        <v>332</v>
      </c>
    </row>
    <row r="189" spans="1:9" ht="13.5" customHeight="1">
      <c r="A189" s="19" t="str">
        <f aca="true" t="shared" si="12" ref="A189:A196">CONCATENATE(C243," ","MARS"," ",D243)</f>
        <v>T-kus MARS 3x100/60</v>
      </c>
      <c r="B189" s="34">
        <v>9512561</v>
      </c>
      <c r="C189" s="33" t="s">
        <v>184</v>
      </c>
      <c r="D189" s="35" t="s">
        <v>168</v>
      </c>
      <c r="E189" s="20">
        <v>125</v>
      </c>
      <c r="F189" s="20">
        <v>50</v>
      </c>
      <c r="G189" s="20"/>
      <c r="H189" s="29" t="s">
        <v>138</v>
      </c>
      <c r="I189" s="30">
        <v>461</v>
      </c>
    </row>
    <row r="190" spans="1:9" ht="13.5" customHeight="1">
      <c r="A190" s="19" t="str">
        <f t="shared" si="12"/>
        <v>T-kus MARS 3x150/60</v>
      </c>
      <c r="B190" s="34">
        <v>9515061</v>
      </c>
      <c r="C190" s="33" t="s">
        <v>184</v>
      </c>
      <c r="D190" s="35" t="s">
        <v>169</v>
      </c>
      <c r="E190" s="20">
        <v>150</v>
      </c>
      <c r="F190" s="20">
        <v>50</v>
      </c>
      <c r="G190" s="20"/>
      <c r="H190" s="29" t="s">
        <v>138</v>
      </c>
      <c r="I190" s="30">
        <v>512</v>
      </c>
    </row>
    <row r="191" spans="1:9" ht="13.5" customHeight="1">
      <c r="A191" s="19" t="str">
        <f t="shared" si="12"/>
        <v>T-kus MARS 3x200/60</v>
      </c>
      <c r="B191" s="34">
        <v>9520061</v>
      </c>
      <c r="C191" s="33" t="s">
        <v>184</v>
      </c>
      <c r="D191" s="35" t="s">
        <v>170</v>
      </c>
      <c r="E191" s="20">
        <v>200</v>
      </c>
      <c r="F191" s="20">
        <v>50</v>
      </c>
      <c r="G191" s="20"/>
      <c r="H191" s="29" t="s">
        <v>138</v>
      </c>
      <c r="I191" s="30">
        <v>614</v>
      </c>
    </row>
    <row r="192" spans="1:9" ht="13.5" customHeight="1">
      <c r="A192" s="19" t="str">
        <f t="shared" si="12"/>
        <v>T-kus MARS 3x250/60</v>
      </c>
      <c r="B192" s="34">
        <v>9525061</v>
      </c>
      <c r="C192" s="33" t="s">
        <v>184</v>
      </c>
      <c r="D192" s="35" t="s">
        <v>171</v>
      </c>
      <c r="E192" s="20">
        <v>250</v>
      </c>
      <c r="F192" s="20">
        <v>50</v>
      </c>
      <c r="G192" s="20"/>
      <c r="H192" s="29" t="s">
        <v>138</v>
      </c>
      <c r="I192" s="30">
        <v>717</v>
      </c>
    </row>
    <row r="193" spans="1:9" ht="13.5" customHeight="1">
      <c r="A193" s="19" t="str">
        <f t="shared" si="12"/>
        <v>T-kus MARS 3x300/60</v>
      </c>
      <c r="B193" s="34">
        <v>9530061</v>
      </c>
      <c r="C193" s="33" t="s">
        <v>184</v>
      </c>
      <c r="D193" s="35" t="s">
        <v>172</v>
      </c>
      <c r="E193" s="20">
        <v>300</v>
      </c>
      <c r="F193" s="20">
        <v>50</v>
      </c>
      <c r="G193" s="20"/>
      <c r="H193" s="29" t="s">
        <v>138</v>
      </c>
      <c r="I193" s="30">
        <v>819</v>
      </c>
    </row>
    <row r="194" spans="1:9" ht="13.5" customHeight="1">
      <c r="A194" s="19" t="str">
        <f t="shared" si="12"/>
        <v>T-kus MARS 3x400/60</v>
      </c>
      <c r="B194" s="34">
        <v>9540061</v>
      </c>
      <c r="C194" s="33" t="s">
        <v>184</v>
      </c>
      <c r="D194" s="35" t="s">
        <v>173</v>
      </c>
      <c r="E194" s="20">
        <v>400</v>
      </c>
      <c r="F194" s="20">
        <v>50</v>
      </c>
      <c r="G194" s="20"/>
      <c r="H194" s="29" t="s">
        <v>138</v>
      </c>
      <c r="I194" s="30">
        <v>1024</v>
      </c>
    </row>
    <row r="195" spans="1:9" ht="13.5" customHeight="1">
      <c r="A195" s="19" t="str">
        <f t="shared" si="12"/>
        <v>T-kus MARS 3x500/60</v>
      </c>
      <c r="B195" s="34">
        <v>9550061</v>
      </c>
      <c r="C195" s="33" t="s">
        <v>184</v>
      </c>
      <c r="D195" s="35" t="s">
        <v>174</v>
      </c>
      <c r="E195" s="20">
        <v>500</v>
      </c>
      <c r="F195" s="20">
        <v>50</v>
      </c>
      <c r="G195" s="20"/>
      <c r="H195" s="29" t="s">
        <v>138</v>
      </c>
      <c r="I195" s="30">
        <v>1229</v>
      </c>
    </row>
    <row r="196" spans="1:9" ht="13.5" customHeight="1">
      <c r="A196" s="19" t="str">
        <f t="shared" si="12"/>
        <v>T-kus MARS 3x125/100</v>
      </c>
      <c r="B196" s="34">
        <v>9670601</v>
      </c>
      <c r="C196" s="33" t="s">
        <v>184</v>
      </c>
      <c r="D196" s="35" t="s">
        <v>175</v>
      </c>
      <c r="E196" s="20">
        <v>70</v>
      </c>
      <c r="F196" s="20">
        <v>60</v>
      </c>
      <c r="G196" s="20"/>
      <c r="H196" s="29" t="s">
        <v>138</v>
      </c>
      <c r="I196" s="30">
        <v>389</v>
      </c>
    </row>
    <row r="197" spans="1:9" ht="13.5" customHeight="1">
      <c r="A197" s="19" t="str">
        <f>CONCATENATE(C253," ","MARS"," ",D253)</f>
        <v>T-kus MARS 3x250/100</v>
      </c>
      <c r="B197" s="34">
        <v>9610061</v>
      </c>
      <c r="C197" s="33" t="s">
        <v>184</v>
      </c>
      <c r="D197" s="35" t="s">
        <v>176</v>
      </c>
      <c r="E197" s="20">
        <v>100</v>
      </c>
      <c r="F197" s="20">
        <v>60</v>
      </c>
      <c r="G197" s="20"/>
      <c r="H197" s="29" t="s">
        <v>138</v>
      </c>
      <c r="I197" s="30">
        <v>450</v>
      </c>
    </row>
    <row r="198" spans="1:9" ht="13.5" customHeight="1">
      <c r="A198" s="19" t="str">
        <f>CONCATENATE(C254," ","MARS"," ",D254)</f>
        <v>T-kus MARS 3x300/100</v>
      </c>
      <c r="B198" s="34">
        <v>9615061</v>
      </c>
      <c r="C198" s="33" t="s">
        <v>184</v>
      </c>
      <c r="D198" s="35" t="s">
        <v>177</v>
      </c>
      <c r="E198" s="20">
        <v>150</v>
      </c>
      <c r="F198" s="20">
        <v>60</v>
      </c>
      <c r="G198" s="20"/>
      <c r="H198" s="29" t="s">
        <v>138</v>
      </c>
      <c r="I198" s="30">
        <v>553</v>
      </c>
    </row>
    <row r="199" spans="1:9" ht="13.5" customHeight="1">
      <c r="A199" s="19" t="str">
        <f>CONCATENATE(C255," ","MARS"," ",D255)</f>
        <v>T-kus MARS 3x400/100</v>
      </c>
      <c r="B199" s="34">
        <v>9620061</v>
      </c>
      <c r="C199" s="33" t="s">
        <v>184</v>
      </c>
      <c r="D199" s="35" t="s">
        <v>178</v>
      </c>
      <c r="E199" s="20">
        <v>200</v>
      </c>
      <c r="F199" s="20">
        <v>60</v>
      </c>
      <c r="G199" s="20"/>
      <c r="H199" s="29" t="s">
        <v>138</v>
      </c>
      <c r="I199" s="30">
        <v>655</v>
      </c>
    </row>
    <row r="200" spans="1:9" ht="13.5" customHeight="1">
      <c r="A200" s="19" t="str">
        <f>CONCATENATE(C256," ","MARS"," ",D256)</f>
        <v>T-kus MARS 3x500/100</v>
      </c>
      <c r="B200" s="34">
        <v>9625061</v>
      </c>
      <c r="C200" s="33" t="s">
        <v>184</v>
      </c>
      <c r="D200" s="35" t="s">
        <v>179</v>
      </c>
      <c r="E200" s="20">
        <v>250</v>
      </c>
      <c r="F200" s="20">
        <v>60</v>
      </c>
      <c r="G200" s="20"/>
      <c r="H200" s="29" t="s">
        <v>138</v>
      </c>
      <c r="I200" s="30">
        <v>758</v>
      </c>
    </row>
    <row r="201" spans="1:9" ht="13.5" customHeight="1">
      <c r="A201" s="19" t="str">
        <f>CONCATENATE(C257," ","MARS"," ",D257)</f>
        <v>Kryt T-kus MARS 3x62</v>
      </c>
      <c r="B201" s="34">
        <v>9630061</v>
      </c>
      <c r="C201" s="33" t="s">
        <v>184</v>
      </c>
      <c r="D201" s="35" t="s">
        <v>180</v>
      </c>
      <c r="E201" s="20">
        <v>300</v>
      </c>
      <c r="F201" s="20">
        <v>60</v>
      </c>
      <c r="G201" s="20"/>
      <c r="H201" s="29" t="s">
        <v>138</v>
      </c>
      <c r="I201" s="30">
        <v>860</v>
      </c>
    </row>
    <row r="202" spans="1:9" ht="13.5" customHeight="1">
      <c r="A202" s="19" t="str">
        <f>CONCATENATE(C259," ","MARS"," ",D259)</f>
        <v>Kryt T-kus MARS 3x100</v>
      </c>
      <c r="B202" s="34">
        <v>9640061</v>
      </c>
      <c r="C202" s="33" t="s">
        <v>184</v>
      </c>
      <c r="D202" s="35" t="s">
        <v>181</v>
      </c>
      <c r="E202" s="20">
        <v>400</v>
      </c>
      <c r="F202" s="20">
        <v>60</v>
      </c>
      <c r="G202" s="20"/>
      <c r="H202" s="29" t="s">
        <v>138</v>
      </c>
      <c r="I202" s="30">
        <v>1065</v>
      </c>
    </row>
    <row r="203" spans="1:9" ht="13.5" customHeight="1">
      <c r="A203" s="19" t="str">
        <f>CONCATENATE(C260," ","MARS"," ",D260)</f>
        <v>Kryt T-kus MARS 3x125</v>
      </c>
      <c r="B203" s="34">
        <v>9650061</v>
      </c>
      <c r="C203" s="33" t="s">
        <v>184</v>
      </c>
      <c r="D203" s="35" t="s">
        <v>182</v>
      </c>
      <c r="E203" s="20">
        <v>500</v>
      </c>
      <c r="F203" s="20">
        <v>60</v>
      </c>
      <c r="G203" s="20"/>
      <c r="H203" s="29" t="s">
        <v>138</v>
      </c>
      <c r="I203" s="30">
        <v>1269</v>
      </c>
    </row>
    <row r="204" spans="1:9" ht="13.5" customHeight="1">
      <c r="A204" s="19"/>
      <c r="B204" s="34">
        <v>9112561</v>
      </c>
      <c r="C204" s="33" t="s">
        <v>184</v>
      </c>
      <c r="D204" s="35" t="s">
        <v>11</v>
      </c>
      <c r="E204" s="20">
        <v>125</v>
      </c>
      <c r="F204" s="20">
        <v>100</v>
      </c>
      <c r="G204" s="20"/>
      <c r="H204" s="29" t="s">
        <v>138</v>
      </c>
      <c r="I204" s="30">
        <v>665</v>
      </c>
    </row>
    <row r="205" spans="1:9" ht="13.5" customHeight="1">
      <c r="A205" s="19"/>
      <c r="B205" s="34">
        <v>9115061</v>
      </c>
      <c r="C205" s="33" t="s">
        <v>184</v>
      </c>
      <c r="D205" s="35" t="s">
        <v>183</v>
      </c>
      <c r="E205" s="20">
        <v>150</v>
      </c>
      <c r="F205" s="20">
        <v>100</v>
      </c>
      <c r="G205" s="20"/>
      <c r="H205" s="29" t="s">
        <v>138</v>
      </c>
      <c r="I205" s="30">
        <v>717</v>
      </c>
    </row>
    <row r="206" spans="1:9" ht="13.5" customHeight="1">
      <c r="A206" s="19"/>
      <c r="B206" s="34">
        <v>9120061</v>
      </c>
      <c r="C206" s="33" t="s">
        <v>184</v>
      </c>
      <c r="D206" s="35" t="s">
        <v>13</v>
      </c>
      <c r="E206" s="20">
        <v>200</v>
      </c>
      <c r="F206" s="20">
        <v>100</v>
      </c>
      <c r="G206" s="20"/>
      <c r="H206" s="29" t="s">
        <v>138</v>
      </c>
      <c r="I206" s="30">
        <v>819</v>
      </c>
    </row>
    <row r="207" spans="1:9" ht="13.5" customHeight="1">
      <c r="A207" s="19"/>
      <c r="B207" s="34">
        <v>9125061</v>
      </c>
      <c r="C207" s="33" t="s">
        <v>184</v>
      </c>
      <c r="D207" s="35" t="s">
        <v>15</v>
      </c>
      <c r="E207" s="20">
        <v>250</v>
      </c>
      <c r="F207" s="20">
        <v>100</v>
      </c>
      <c r="G207" s="20"/>
      <c r="H207" s="29" t="s">
        <v>138</v>
      </c>
      <c r="I207" s="30">
        <v>921</v>
      </c>
    </row>
    <row r="208" spans="1:9" ht="13.5" customHeight="1">
      <c r="A208" s="19"/>
      <c r="B208" s="34">
        <v>9130061</v>
      </c>
      <c r="C208" s="33" t="s">
        <v>184</v>
      </c>
      <c r="D208" s="35" t="s">
        <v>17</v>
      </c>
      <c r="E208" s="20">
        <v>300</v>
      </c>
      <c r="F208" s="20">
        <v>100</v>
      </c>
      <c r="G208" s="20"/>
      <c r="H208" s="29" t="s">
        <v>138</v>
      </c>
      <c r="I208" s="30">
        <v>1024</v>
      </c>
    </row>
    <row r="209" spans="1:9" ht="13.5" customHeight="1">
      <c r="A209" s="19"/>
      <c r="B209" s="34">
        <v>9140061</v>
      </c>
      <c r="C209" s="33" t="s">
        <v>184</v>
      </c>
      <c r="D209" s="35" t="s">
        <v>19</v>
      </c>
      <c r="E209" s="20">
        <v>400</v>
      </c>
      <c r="F209" s="20">
        <v>100</v>
      </c>
      <c r="G209" s="20"/>
      <c r="H209" s="29" t="s">
        <v>138</v>
      </c>
      <c r="I209" s="30">
        <v>1229</v>
      </c>
    </row>
    <row r="210" spans="1:9" ht="13.5" customHeight="1">
      <c r="A210" s="19"/>
      <c r="B210" s="34">
        <v>9150061</v>
      </c>
      <c r="C210" s="33" t="s">
        <v>184</v>
      </c>
      <c r="D210" s="35" t="s">
        <v>21</v>
      </c>
      <c r="E210" s="20">
        <v>500</v>
      </c>
      <c r="F210" s="20">
        <v>100</v>
      </c>
      <c r="G210" s="20"/>
      <c r="H210" s="29" t="s">
        <v>138</v>
      </c>
      <c r="I210" s="30">
        <v>1433</v>
      </c>
    </row>
    <row r="211" spans="1:9" ht="13.5" customHeight="1">
      <c r="A211" s="19"/>
      <c r="B211" s="34">
        <v>9562901</v>
      </c>
      <c r="C211" s="33" t="s">
        <v>186</v>
      </c>
      <c r="D211" s="35" t="s">
        <v>23</v>
      </c>
      <c r="E211" s="20">
        <v>62</v>
      </c>
      <c r="F211" s="20">
        <v>50</v>
      </c>
      <c r="G211" s="20"/>
      <c r="H211" s="29" t="s">
        <v>138</v>
      </c>
      <c r="I211" s="30">
        <v>201</v>
      </c>
    </row>
    <row r="212" spans="1:9" ht="13.5" customHeight="1">
      <c r="A212" s="19"/>
      <c r="B212" s="34">
        <v>9512591</v>
      </c>
      <c r="C212" s="33" t="s">
        <v>186</v>
      </c>
      <c r="D212" s="35" t="s">
        <v>168</v>
      </c>
      <c r="E212" s="20">
        <v>125</v>
      </c>
      <c r="F212" s="20">
        <v>50</v>
      </c>
      <c r="G212" s="20"/>
      <c r="H212" s="29" t="s">
        <v>138</v>
      </c>
      <c r="I212" s="30">
        <v>280</v>
      </c>
    </row>
    <row r="213" spans="1:9" ht="13.5" customHeight="1">
      <c r="A213" s="19"/>
      <c r="B213" s="34">
        <v>9515091</v>
      </c>
      <c r="C213" s="33" t="s">
        <v>186</v>
      </c>
      <c r="D213" s="35" t="s">
        <v>169</v>
      </c>
      <c r="E213" s="20">
        <v>150</v>
      </c>
      <c r="F213" s="20">
        <v>50</v>
      </c>
      <c r="G213" s="20"/>
      <c r="H213" s="29" t="s">
        <v>138</v>
      </c>
      <c r="I213" s="30">
        <v>311</v>
      </c>
    </row>
    <row r="214" spans="1:9" ht="13.5" customHeight="1">
      <c r="A214" s="19"/>
      <c r="B214" s="34">
        <v>9520091</v>
      </c>
      <c r="C214" s="33" t="s">
        <v>186</v>
      </c>
      <c r="D214" s="35" t="s">
        <v>170</v>
      </c>
      <c r="E214" s="20">
        <v>200</v>
      </c>
      <c r="F214" s="20">
        <v>50</v>
      </c>
      <c r="G214" s="20"/>
      <c r="H214" s="29" t="s">
        <v>138</v>
      </c>
      <c r="I214" s="30">
        <v>373</v>
      </c>
    </row>
    <row r="215" spans="1:9" ht="13.5" customHeight="1">
      <c r="A215" s="19"/>
      <c r="B215" s="34">
        <v>9525091</v>
      </c>
      <c r="C215" s="33" t="s">
        <v>186</v>
      </c>
      <c r="D215" s="35" t="s">
        <v>171</v>
      </c>
      <c r="E215" s="20">
        <v>250</v>
      </c>
      <c r="F215" s="20">
        <v>50</v>
      </c>
      <c r="G215" s="20"/>
      <c r="H215" s="29" t="s">
        <v>138</v>
      </c>
      <c r="I215" s="30">
        <v>435</v>
      </c>
    </row>
    <row r="216" spans="1:9" ht="13.5" customHeight="1">
      <c r="A216" s="19"/>
      <c r="B216" s="34">
        <v>9530091</v>
      </c>
      <c r="C216" s="33" t="s">
        <v>186</v>
      </c>
      <c r="D216" s="35" t="s">
        <v>172</v>
      </c>
      <c r="E216" s="20">
        <v>300</v>
      </c>
      <c r="F216" s="20">
        <v>50</v>
      </c>
      <c r="G216" s="20"/>
      <c r="H216" s="29" t="s">
        <v>138</v>
      </c>
      <c r="I216" s="30">
        <v>497</v>
      </c>
    </row>
    <row r="217" spans="1:9" ht="13.5" customHeight="1">
      <c r="A217" s="19"/>
      <c r="B217" s="34">
        <v>9540091</v>
      </c>
      <c r="C217" s="33" t="s">
        <v>186</v>
      </c>
      <c r="D217" s="35" t="s">
        <v>173</v>
      </c>
      <c r="E217" s="20">
        <v>400</v>
      </c>
      <c r="F217" s="20">
        <v>50</v>
      </c>
      <c r="G217" s="20"/>
      <c r="H217" s="29" t="s">
        <v>138</v>
      </c>
      <c r="I217" s="30">
        <v>621</v>
      </c>
    </row>
    <row r="218" spans="1:9" ht="13.5" customHeight="1">
      <c r="A218" s="19"/>
      <c r="B218" s="34">
        <v>9550091</v>
      </c>
      <c r="C218" s="33" t="s">
        <v>186</v>
      </c>
      <c r="D218" s="35" t="s">
        <v>174</v>
      </c>
      <c r="E218" s="20">
        <v>500</v>
      </c>
      <c r="F218" s="20">
        <v>50</v>
      </c>
      <c r="G218" s="20"/>
      <c r="H218" s="29" t="s">
        <v>138</v>
      </c>
      <c r="I218" s="30">
        <v>746</v>
      </c>
    </row>
    <row r="219" spans="1:9" ht="13.5" customHeight="1">
      <c r="A219" s="19"/>
      <c r="B219" s="34">
        <v>9670901</v>
      </c>
      <c r="C219" s="33" t="s">
        <v>186</v>
      </c>
      <c r="D219" s="35" t="s">
        <v>175</v>
      </c>
      <c r="E219" s="20">
        <v>70</v>
      </c>
      <c r="F219" s="20">
        <v>60</v>
      </c>
      <c r="G219" s="20"/>
      <c r="H219" s="29" t="s">
        <v>138</v>
      </c>
      <c r="I219" s="30">
        <v>236</v>
      </c>
    </row>
    <row r="220" spans="1:9" ht="13.5" customHeight="1">
      <c r="A220" s="19"/>
      <c r="B220" s="34">
        <v>9610091</v>
      </c>
      <c r="C220" s="33" t="s">
        <v>186</v>
      </c>
      <c r="D220" s="35" t="s">
        <v>176</v>
      </c>
      <c r="E220" s="20">
        <v>100</v>
      </c>
      <c r="F220" s="20">
        <v>60</v>
      </c>
      <c r="G220" s="20"/>
      <c r="H220" s="29" t="s">
        <v>138</v>
      </c>
      <c r="I220" s="30">
        <v>273</v>
      </c>
    </row>
    <row r="221" spans="1:9" ht="13.5" customHeight="1">
      <c r="A221" s="19"/>
      <c r="B221" s="34">
        <v>9615091</v>
      </c>
      <c r="C221" s="33" t="s">
        <v>186</v>
      </c>
      <c r="D221" s="35" t="s">
        <v>177</v>
      </c>
      <c r="E221" s="20">
        <v>150</v>
      </c>
      <c r="F221" s="20">
        <v>60</v>
      </c>
      <c r="G221" s="20"/>
      <c r="H221" s="29" t="s">
        <v>138</v>
      </c>
      <c r="I221" s="30">
        <v>335</v>
      </c>
    </row>
    <row r="222" spans="1:9" ht="13.5" customHeight="1">
      <c r="A222" s="19"/>
      <c r="B222" s="34">
        <v>9620091</v>
      </c>
      <c r="C222" s="33" t="s">
        <v>186</v>
      </c>
      <c r="D222" s="35" t="s">
        <v>178</v>
      </c>
      <c r="E222" s="20">
        <v>200</v>
      </c>
      <c r="F222" s="20">
        <v>60</v>
      </c>
      <c r="G222" s="20"/>
      <c r="H222" s="29" t="s">
        <v>138</v>
      </c>
      <c r="I222" s="30">
        <v>398</v>
      </c>
    </row>
    <row r="223" spans="1:9" ht="13.5" customHeight="1">
      <c r="A223" s="19"/>
      <c r="B223" s="34">
        <v>9625091</v>
      </c>
      <c r="C223" s="33" t="s">
        <v>186</v>
      </c>
      <c r="D223" s="35" t="s">
        <v>179</v>
      </c>
      <c r="E223" s="20">
        <v>250</v>
      </c>
      <c r="F223" s="20">
        <v>60</v>
      </c>
      <c r="G223" s="20"/>
      <c r="H223" s="29" t="s">
        <v>138</v>
      </c>
      <c r="I223" s="30">
        <v>460</v>
      </c>
    </row>
    <row r="224" spans="1:9" ht="13.5" customHeight="1">
      <c r="A224" s="19"/>
      <c r="B224" s="34">
        <v>9630091</v>
      </c>
      <c r="C224" s="33" t="s">
        <v>186</v>
      </c>
      <c r="D224" s="35" t="s">
        <v>180</v>
      </c>
      <c r="E224" s="20">
        <v>300</v>
      </c>
      <c r="F224" s="20">
        <v>60</v>
      </c>
      <c r="G224" s="20"/>
      <c r="H224" s="29" t="s">
        <v>138</v>
      </c>
      <c r="I224" s="30">
        <v>522</v>
      </c>
    </row>
    <row r="225" spans="1:9" ht="13.5" customHeight="1">
      <c r="A225" s="19"/>
      <c r="B225" s="34">
        <v>9640091</v>
      </c>
      <c r="C225" s="33" t="s">
        <v>186</v>
      </c>
      <c r="D225" s="35" t="s">
        <v>181</v>
      </c>
      <c r="E225" s="20">
        <v>400</v>
      </c>
      <c r="F225" s="20">
        <v>60</v>
      </c>
      <c r="G225" s="20"/>
      <c r="H225" s="29" t="s">
        <v>138</v>
      </c>
      <c r="I225" s="30">
        <v>646</v>
      </c>
    </row>
    <row r="226" spans="1:9" ht="13.5" customHeight="1">
      <c r="A226" s="19"/>
      <c r="B226" s="34">
        <v>9650091</v>
      </c>
      <c r="C226" s="33" t="s">
        <v>186</v>
      </c>
      <c r="D226" s="35" t="s">
        <v>182</v>
      </c>
      <c r="E226" s="20">
        <v>500</v>
      </c>
      <c r="F226" s="20">
        <v>60</v>
      </c>
      <c r="G226" s="20"/>
      <c r="H226" s="29" t="s">
        <v>138</v>
      </c>
      <c r="I226" s="30">
        <v>770</v>
      </c>
    </row>
    <row r="227" spans="1:9" ht="13.5" customHeight="1">
      <c r="A227" s="19" t="str">
        <f>CONCATENATE(C302," ","MARS"," ",D302)</f>
        <v>Kríž MARS 4x400/100</v>
      </c>
      <c r="B227" s="34">
        <v>9112591</v>
      </c>
      <c r="C227" s="33" t="s">
        <v>186</v>
      </c>
      <c r="D227" s="35" t="s">
        <v>11</v>
      </c>
      <c r="E227" s="20">
        <v>125</v>
      </c>
      <c r="F227" s="20">
        <v>100</v>
      </c>
      <c r="G227" s="20"/>
      <c r="H227" s="29" t="s">
        <v>138</v>
      </c>
      <c r="I227" s="30">
        <v>404</v>
      </c>
    </row>
    <row r="228" spans="1:9" ht="13.5" customHeight="1">
      <c r="A228" s="19" t="str">
        <f>CONCATENATE(C303," ","MARS"," ",D303)</f>
        <v>Kríž MARS 4x500/100</v>
      </c>
      <c r="B228" s="34">
        <v>9115091</v>
      </c>
      <c r="C228" s="33" t="s">
        <v>186</v>
      </c>
      <c r="D228" s="35" t="s">
        <v>183</v>
      </c>
      <c r="E228" s="20">
        <v>150</v>
      </c>
      <c r="F228" s="20">
        <v>100</v>
      </c>
      <c r="G228" s="20"/>
      <c r="H228" s="29" t="s">
        <v>138</v>
      </c>
      <c r="I228" s="30">
        <v>435</v>
      </c>
    </row>
    <row r="229" spans="1:9" ht="13.5" customHeight="1">
      <c r="A229" s="19" t="str">
        <f>CONCATENATE(C304," ","MARS"," ",D304)</f>
        <v>Kryt kríža MARS   4x62</v>
      </c>
      <c r="B229" s="34">
        <v>9120091</v>
      </c>
      <c r="C229" s="33" t="s">
        <v>186</v>
      </c>
      <c r="D229" s="35" t="s">
        <v>13</v>
      </c>
      <c r="E229" s="20">
        <v>200</v>
      </c>
      <c r="F229" s="20">
        <v>100</v>
      </c>
      <c r="G229" s="20"/>
      <c r="H229" s="29" t="s">
        <v>138</v>
      </c>
      <c r="I229" s="30">
        <v>497</v>
      </c>
    </row>
    <row r="230" spans="1:9" ht="13.5" customHeight="1">
      <c r="A230" s="19" t="str">
        <f>CONCATENATE(C306," ","MARS"," ",D306)</f>
        <v>Kryt kríža MARS   4x100</v>
      </c>
      <c r="B230" s="34">
        <v>9125091</v>
      </c>
      <c r="C230" s="33" t="s">
        <v>186</v>
      </c>
      <c r="D230" s="35" t="s">
        <v>15</v>
      </c>
      <c r="E230" s="20">
        <v>250</v>
      </c>
      <c r="F230" s="20">
        <v>100</v>
      </c>
      <c r="G230" s="20"/>
      <c r="H230" s="29" t="s">
        <v>138</v>
      </c>
      <c r="I230" s="30">
        <v>559</v>
      </c>
    </row>
    <row r="231" spans="1:9" ht="13.5" customHeight="1">
      <c r="A231" s="19" t="str">
        <f>CONCATENATE(C307," ","MARS"," ",D307)</f>
        <v>Kryt kríža MARS   4x125</v>
      </c>
      <c r="B231" s="34">
        <v>9130091</v>
      </c>
      <c r="C231" s="33" t="s">
        <v>186</v>
      </c>
      <c r="D231" s="35" t="s">
        <v>17</v>
      </c>
      <c r="E231" s="20">
        <v>300</v>
      </c>
      <c r="F231" s="20">
        <v>100</v>
      </c>
      <c r="G231" s="20"/>
      <c r="H231" s="29" t="s">
        <v>138</v>
      </c>
      <c r="I231" s="30">
        <v>621</v>
      </c>
    </row>
    <row r="232" spans="1:9" ht="13.5" customHeight="1">
      <c r="A232" s="19" t="str">
        <f>CONCATENATE(C308," ","MARS"," ",D308)</f>
        <v>Kryt kríža MARS   4x150</v>
      </c>
      <c r="B232" s="34">
        <v>9140091</v>
      </c>
      <c r="C232" s="33" t="s">
        <v>186</v>
      </c>
      <c r="D232" s="35" t="s">
        <v>19</v>
      </c>
      <c r="E232" s="20">
        <v>400</v>
      </c>
      <c r="F232" s="20">
        <v>100</v>
      </c>
      <c r="G232" s="20"/>
      <c r="H232" s="29" t="s">
        <v>138</v>
      </c>
      <c r="I232" s="30">
        <v>746</v>
      </c>
    </row>
    <row r="233" spans="1:9" ht="13.5" customHeight="1">
      <c r="A233" s="19" t="str">
        <f>CONCATENATE(C309," ","MARS"," ",D309)</f>
        <v>Kryt kríža MARS   4x200</v>
      </c>
      <c r="B233" s="34">
        <v>9150091</v>
      </c>
      <c r="C233" s="33" t="s">
        <v>186</v>
      </c>
      <c r="D233" s="35" t="s">
        <v>21</v>
      </c>
      <c r="E233" s="20">
        <v>500</v>
      </c>
      <c r="F233" s="20">
        <v>100</v>
      </c>
      <c r="G233" s="20"/>
      <c r="H233" s="29" t="s">
        <v>138</v>
      </c>
      <c r="I233" s="30">
        <v>870</v>
      </c>
    </row>
    <row r="234" spans="1:9" ht="13.5" customHeight="1">
      <c r="A234" s="19" t="str">
        <f>CONCATENATE(C310," ","MARS"," ",D310)</f>
        <v>Kryt kríža MARS   4x250</v>
      </c>
      <c r="B234" s="20">
        <v>9434028</v>
      </c>
      <c r="C234" s="33" t="s">
        <v>127</v>
      </c>
      <c r="D234" s="27" t="s">
        <v>156</v>
      </c>
      <c r="E234" s="20">
        <v>40</v>
      </c>
      <c r="F234" s="20">
        <v>20</v>
      </c>
      <c r="G234" s="20"/>
      <c r="H234" s="29" t="s">
        <v>138</v>
      </c>
      <c r="I234" s="30">
        <v>221</v>
      </c>
    </row>
    <row r="235" spans="1:9" ht="13.5" customHeight="1">
      <c r="A235" s="19"/>
      <c r="B235" s="20">
        <v>9536258</v>
      </c>
      <c r="C235" s="33" t="s">
        <v>127</v>
      </c>
      <c r="D235" s="27" t="s">
        <v>24</v>
      </c>
      <c r="E235" s="20">
        <v>62</v>
      </c>
      <c r="F235" s="20">
        <v>50</v>
      </c>
      <c r="G235" s="20"/>
      <c r="H235" s="29" t="s">
        <v>138</v>
      </c>
      <c r="I235" s="30">
        <v>291</v>
      </c>
    </row>
    <row r="236" spans="1:9" ht="13.5" customHeight="1">
      <c r="A236" s="19" t="str">
        <f aca="true" t="shared" si="13" ref="A236:A248">CONCATENATE(C311," ","MARS"," ",D311)</f>
        <v>Kryt kríža MARS   4x300</v>
      </c>
      <c r="B236" s="20">
        <v>9531258</v>
      </c>
      <c r="C236" s="33" t="s">
        <v>127</v>
      </c>
      <c r="D236" s="27" t="s">
        <v>26</v>
      </c>
      <c r="E236" s="20">
        <v>125</v>
      </c>
      <c r="F236" s="20">
        <v>50</v>
      </c>
      <c r="G236" s="20"/>
      <c r="H236" s="29" t="s">
        <v>138</v>
      </c>
      <c r="I236" s="30">
        <v>315</v>
      </c>
    </row>
    <row r="237" spans="1:9" ht="13.5" customHeight="1">
      <c r="A237" s="19" t="str">
        <f t="shared" si="13"/>
        <v>Kryt kríža MARS   4x400</v>
      </c>
      <c r="B237" s="20">
        <v>9532001</v>
      </c>
      <c r="C237" s="33" t="s">
        <v>127</v>
      </c>
      <c r="D237" s="27" t="s">
        <v>28</v>
      </c>
      <c r="E237" s="20">
        <v>200</v>
      </c>
      <c r="F237" s="20">
        <v>50</v>
      </c>
      <c r="G237" s="20"/>
      <c r="H237" s="29" t="s">
        <v>138</v>
      </c>
      <c r="I237" s="30">
        <v>497</v>
      </c>
    </row>
    <row r="238" spans="1:9" ht="13.5" customHeight="1">
      <c r="A238" s="19" t="str">
        <f t="shared" si="13"/>
        <v>Kryt kríža MARS   4x 500</v>
      </c>
      <c r="B238" s="20">
        <v>9532501</v>
      </c>
      <c r="C238" s="33" t="s">
        <v>127</v>
      </c>
      <c r="D238" s="27" t="s">
        <v>30</v>
      </c>
      <c r="E238" s="20">
        <v>250</v>
      </c>
      <c r="F238" s="20">
        <v>50</v>
      </c>
      <c r="G238" s="20"/>
      <c r="H238" s="29" t="s">
        <v>138</v>
      </c>
      <c r="I238" s="30">
        <v>693</v>
      </c>
    </row>
    <row r="239" spans="1:9" ht="13.5" customHeight="1">
      <c r="A239" s="19" t="str">
        <f t="shared" si="13"/>
        <v>Kryt kríža MARS   2x125-2x62</v>
      </c>
      <c r="B239" s="20">
        <v>9533001</v>
      </c>
      <c r="C239" s="33" t="s">
        <v>127</v>
      </c>
      <c r="D239" s="27" t="s">
        <v>32</v>
      </c>
      <c r="E239" s="20">
        <v>300</v>
      </c>
      <c r="F239" s="20">
        <v>50</v>
      </c>
      <c r="G239" s="20"/>
      <c r="H239" s="29" t="s">
        <v>138</v>
      </c>
      <c r="I239" s="30">
        <v>812</v>
      </c>
    </row>
    <row r="240" spans="1:9" ht="13.5" customHeight="1">
      <c r="A240" s="19" t="str">
        <f t="shared" si="13"/>
        <v>Kryt kríža MARS   2x250x2x125</v>
      </c>
      <c r="B240" s="20">
        <v>9534001</v>
      </c>
      <c r="C240" s="33" t="s">
        <v>127</v>
      </c>
      <c r="D240" s="27" t="s">
        <v>34</v>
      </c>
      <c r="E240" s="20">
        <v>400</v>
      </c>
      <c r="F240" s="20">
        <v>50</v>
      </c>
      <c r="G240" s="20"/>
      <c r="H240" s="29" t="s">
        <v>138</v>
      </c>
      <c r="I240" s="30">
        <v>938</v>
      </c>
    </row>
    <row r="241" spans="1:9" ht="13.5" customHeight="1">
      <c r="A241" s="19" t="str">
        <f t="shared" si="13"/>
        <v>Kryt kríža MARS   2x500x2x250</v>
      </c>
      <c r="B241" s="20">
        <v>9535001</v>
      </c>
      <c r="C241" s="33" t="s">
        <v>127</v>
      </c>
      <c r="D241" s="27" t="s">
        <v>36</v>
      </c>
      <c r="E241" s="20">
        <v>500</v>
      </c>
      <c r="F241" s="20">
        <v>50</v>
      </c>
      <c r="G241" s="20"/>
      <c r="H241" s="29" t="s">
        <v>138</v>
      </c>
      <c r="I241" s="30">
        <v>1019</v>
      </c>
    </row>
    <row r="242" spans="1:9" ht="13.5" customHeight="1">
      <c r="A242" s="19" t="str">
        <f t="shared" si="13"/>
        <v>Odbočný T-diel  MARS 62/50</v>
      </c>
      <c r="B242" s="20">
        <v>9630708</v>
      </c>
      <c r="C242" s="33" t="s">
        <v>127</v>
      </c>
      <c r="D242" s="27" t="s">
        <v>188</v>
      </c>
      <c r="E242" s="20">
        <v>70</v>
      </c>
      <c r="F242" s="20">
        <v>60</v>
      </c>
      <c r="G242" s="20"/>
      <c r="H242" s="29" t="s">
        <v>138</v>
      </c>
      <c r="I242" s="30">
        <v>322</v>
      </c>
    </row>
    <row r="243" spans="1:9" ht="13.5" customHeight="1">
      <c r="A243" s="19" t="str">
        <f t="shared" si="13"/>
        <v>Odbočný T-diel  MARS 125/50</v>
      </c>
      <c r="B243" s="20">
        <v>9631008</v>
      </c>
      <c r="C243" s="33" t="s">
        <v>127</v>
      </c>
      <c r="D243" s="27" t="s">
        <v>40</v>
      </c>
      <c r="E243" s="20">
        <v>100</v>
      </c>
      <c r="F243" s="20">
        <v>60</v>
      </c>
      <c r="G243" s="20"/>
      <c r="H243" s="29" t="s">
        <v>138</v>
      </c>
      <c r="I243" s="30">
        <v>336</v>
      </c>
    </row>
    <row r="244" spans="1:9" ht="13.5" customHeight="1">
      <c r="A244" s="19" t="str">
        <f t="shared" si="13"/>
        <v>Odbočný T-diel  MARS 200/50</v>
      </c>
      <c r="B244" s="20">
        <v>9631508</v>
      </c>
      <c r="C244" s="33" t="s">
        <v>127</v>
      </c>
      <c r="D244" s="27" t="s">
        <v>42</v>
      </c>
      <c r="E244" s="20">
        <v>150</v>
      </c>
      <c r="F244" s="20">
        <v>60</v>
      </c>
      <c r="G244" s="20"/>
      <c r="H244" s="29" t="s">
        <v>138</v>
      </c>
      <c r="I244" s="30">
        <v>375</v>
      </c>
    </row>
    <row r="245" spans="1:9" ht="13.5" customHeight="1">
      <c r="A245" s="19" t="str">
        <f t="shared" si="13"/>
        <v>Odbočný T-diel  MARS 250/50</v>
      </c>
      <c r="B245" s="20">
        <v>9632008</v>
      </c>
      <c r="C245" s="33" t="s">
        <v>127</v>
      </c>
      <c r="D245" s="27" t="s">
        <v>44</v>
      </c>
      <c r="E245" s="20">
        <v>200</v>
      </c>
      <c r="F245" s="20">
        <v>60</v>
      </c>
      <c r="G245" s="20"/>
      <c r="H245" s="29" t="s">
        <v>138</v>
      </c>
      <c r="I245" s="30">
        <v>543</v>
      </c>
    </row>
    <row r="246" spans="1:9" ht="13.5" customHeight="1">
      <c r="A246" s="19" t="str">
        <f t="shared" si="13"/>
        <v>Odbočný T-diel  MARS 300/50</v>
      </c>
      <c r="B246" s="20">
        <v>9632501</v>
      </c>
      <c r="C246" s="33" t="s">
        <v>127</v>
      </c>
      <c r="D246" s="27" t="s">
        <v>46</v>
      </c>
      <c r="E246" s="20">
        <v>250</v>
      </c>
      <c r="F246" s="20">
        <v>60</v>
      </c>
      <c r="G246" s="20"/>
      <c r="H246" s="29" t="s">
        <v>138</v>
      </c>
      <c r="I246" s="30">
        <v>735</v>
      </c>
    </row>
    <row r="247" spans="1:9" ht="13.5" customHeight="1">
      <c r="A247" s="19" t="str">
        <f t="shared" si="13"/>
        <v>Odbočný T-diel  MARS 400/50</v>
      </c>
      <c r="B247" s="20">
        <v>9633001</v>
      </c>
      <c r="C247" s="33" t="s">
        <v>127</v>
      </c>
      <c r="D247" s="27" t="s">
        <v>48</v>
      </c>
      <c r="E247" s="20">
        <v>300</v>
      </c>
      <c r="F247" s="20">
        <v>60</v>
      </c>
      <c r="G247" s="20"/>
      <c r="H247" s="29" t="s">
        <v>138</v>
      </c>
      <c r="I247" s="30">
        <v>830</v>
      </c>
    </row>
    <row r="248" spans="1:9" ht="13.5" customHeight="1">
      <c r="A248" s="19" t="str">
        <f t="shared" si="13"/>
        <v>Odbočný T-diel  MARS 500/50</v>
      </c>
      <c r="B248" s="20">
        <v>9634001</v>
      </c>
      <c r="C248" s="33" t="s">
        <v>127</v>
      </c>
      <c r="D248" s="27" t="s">
        <v>50</v>
      </c>
      <c r="E248" s="20">
        <v>400</v>
      </c>
      <c r="F248" s="20">
        <v>60</v>
      </c>
      <c r="G248" s="20"/>
      <c r="H248" s="29" t="s">
        <v>138</v>
      </c>
      <c r="I248" s="30">
        <v>1001</v>
      </c>
    </row>
    <row r="249" spans="1:9" ht="13.5" customHeight="1">
      <c r="A249" s="19" t="str">
        <f>CONCATENATE(C325," ","MARS"," ",D325)</f>
        <v>Odbočný T-diel  MARS 100/60</v>
      </c>
      <c r="B249" s="20">
        <v>9635001</v>
      </c>
      <c r="C249" s="33" t="s">
        <v>127</v>
      </c>
      <c r="D249" s="27" t="s">
        <v>52</v>
      </c>
      <c r="E249" s="20">
        <v>500</v>
      </c>
      <c r="F249" s="20">
        <v>60</v>
      </c>
      <c r="G249" s="20"/>
      <c r="H249" s="29" t="s">
        <v>138</v>
      </c>
      <c r="I249" s="30">
        <v>1057</v>
      </c>
    </row>
    <row r="250" spans="1:9" ht="13.5" customHeight="1">
      <c r="A250" s="19"/>
      <c r="B250" s="20">
        <v>9131258</v>
      </c>
      <c r="C250" s="33" t="s">
        <v>127</v>
      </c>
      <c r="D250" s="27" t="s">
        <v>41</v>
      </c>
      <c r="E250" s="20">
        <v>125</v>
      </c>
      <c r="F250" s="20">
        <v>100</v>
      </c>
      <c r="G250" s="20"/>
      <c r="H250" s="29" t="s">
        <v>138</v>
      </c>
      <c r="I250" s="30">
        <v>403</v>
      </c>
    </row>
    <row r="251" spans="1:9" ht="13.5" customHeight="1">
      <c r="A251" s="19" t="str">
        <f aca="true" t="shared" si="14" ref="A251:A257">CONCATENATE(C326," ","MARS"," ",D326)</f>
        <v>Odbočný T-diel  MARS 150/60</v>
      </c>
      <c r="B251" s="58">
        <v>1131508</v>
      </c>
      <c r="C251" s="63" t="s">
        <v>127</v>
      </c>
      <c r="D251" s="60" t="s">
        <v>209</v>
      </c>
      <c r="E251" s="58">
        <v>150</v>
      </c>
      <c r="F251" s="58">
        <v>100</v>
      </c>
      <c r="G251" s="58"/>
      <c r="H251" s="61" t="s">
        <v>138</v>
      </c>
      <c r="I251" s="62">
        <v>278</v>
      </c>
    </row>
    <row r="252" spans="1:9" ht="13.5" customHeight="1">
      <c r="A252" s="19" t="str">
        <f t="shared" si="14"/>
        <v>Odbočný T-diel  MARS 200/60</v>
      </c>
      <c r="B252" s="20">
        <v>9132001</v>
      </c>
      <c r="C252" s="33" t="s">
        <v>127</v>
      </c>
      <c r="D252" s="27" t="s">
        <v>43</v>
      </c>
      <c r="E252" s="20">
        <v>200</v>
      </c>
      <c r="F252" s="20">
        <v>100</v>
      </c>
      <c r="G252" s="20"/>
      <c r="H252" s="29" t="s">
        <v>138</v>
      </c>
      <c r="I252" s="30">
        <v>616</v>
      </c>
    </row>
    <row r="253" spans="1:9" ht="13.5" customHeight="1">
      <c r="A253" s="19" t="str">
        <f t="shared" si="14"/>
        <v>Odbočný T-diel  MARS 250/60</v>
      </c>
      <c r="B253" s="20">
        <v>9132501</v>
      </c>
      <c r="C253" s="33" t="s">
        <v>127</v>
      </c>
      <c r="D253" s="27" t="s">
        <v>45</v>
      </c>
      <c r="E253" s="20">
        <v>250</v>
      </c>
      <c r="F253" s="20">
        <v>100</v>
      </c>
      <c r="G253" s="20"/>
      <c r="H253" s="29" t="s">
        <v>138</v>
      </c>
      <c r="I253" s="30">
        <v>662</v>
      </c>
    </row>
    <row r="254" spans="1:9" ht="13.5" customHeight="1">
      <c r="A254" s="19" t="str">
        <f t="shared" si="14"/>
        <v>Odbočný T-diel  MARS 300/60</v>
      </c>
      <c r="B254" s="20">
        <v>9133001</v>
      </c>
      <c r="C254" s="33" t="s">
        <v>127</v>
      </c>
      <c r="D254" s="27" t="s">
        <v>47</v>
      </c>
      <c r="E254" s="20">
        <v>300</v>
      </c>
      <c r="F254" s="20">
        <v>100</v>
      </c>
      <c r="G254" s="20"/>
      <c r="H254" s="29" t="s">
        <v>138</v>
      </c>
      <c r="I254" s="30">
        <v>744</v>
      </c>
    </row>
    <row r="255" spans="1:9" ht="13.5" customHeight="1">
      <c r="A255" s="19" t="str">
        <f t="shared" si="14"/>
        <v>Odbočný T-diel  MARS 400/60</v>
      </c>
      <c r="B255" s="20">
        <v>9134001</v>
      </c>
      <c r="C255" s="33" t="s">
        <v>127</v>
      </c>
      <c r="D255" s="27" t="s">
        <v>49</v>
      </c>
      <c r="E255" s="20">
        <v>400</v>
      </c>
      <c r="F255" s="20">
        <v>100</v>
      </c>
      <c r="G255" s="20"/>
      <c r="H255" s="29" t="s">
        <v>138</v>
      </c>
      <c r="I255" s="30">
        <v>952</v>
      </c>
    </row>
    <row r="256" spans="1:9" ht="13.5" customHeight="1">
      <c r="A256" s="19" t="str">
        <f t="shared" si="14"/>
        <v>Odbočný T-diel  MARS 500/60</v>
      </c>
      <c r="B256" s="20">
        <v>9135001</v>
      </c>
      <c r="C256" s="33" t="s">
        <v>127</v>
      </c>
      <c r="D256" s="27" t="s">
        <v>51</v>
      </c>
      <c r="E256" s="20">
        <v>500</v>
      </c>
      <c r="F256" s="20">
        <v>100</v>
      </c>
      <c r="G256" s="20"/>
      <c r="H256" s="29" t="s">
        <v>138</v>
      </c>
      <c r="I256" s="30">
        <v>1138</v>
      </c>
    </row>
    <row r="257" spans="1:9" ht="13.5" customHeight="1">
      <c r="A257" s="19" t="str">
        <f t="shared" si="14"/>
        <v>Odbočný T-diel  MARS 125/100</v>
      </c>
      <c r="B257" s="20">
        <v>9530626</v>
      </c>
      <c r="C257" s="33" t="s">
        <v>129</v>
      </c>
      <c r="D257" s="27" t="s">
        <v>25</v>
      </c>
      <c r="E257" s="20">
        <v>62</v>
      </c>
      <c r="F257" s="20"/>
      <c r="G257" s="20"/>
      <c r="H257" s="29" t="s">
        <v>138</v>
      </c>
      <c r="I257" s="30">
        <v>98</v>
      </c>
    </row>
    <row r="258" spans="1:9" ht="13.5" customHeight="1">
      <c r="A258" s="19" t="str">
        <f aca="true" t="shared" si="15" ref="A258:A263">CONCATENATE(C334," ","MARS"," ",D334)</f>
        <v>Odbočný T-diel  MARS 200/100</v>
      </c>
      <c r="B258" s="20">
        <v>9530076</v>
      </c>
      <c r="C258" s="33" t="s">
        <v>129</v>
      </c>
      <c r="D258" s="27" t="s">
        <v>189</v>
      </c>
      <c r="E258" s="20">
        <v>70</v>
      </c>
      <c r="F258" s="20"/>
      <c r="G258" s="20"/>
      <c r="H258" s="29" t="s">
        <v>138</v>
      </c>
      <c r="I258" s="30">
        <v>103</v>
      </c>
    </row>
    <row r="259" spans="1:9" ht="13.5" customHeight="1">
      <c r="A259" s="19" t="str">
        <f t="shared" si="15"/>
        <v>Odbočný T-diel  MARS 250/100</v>
      </c>
      <c r="B259" s="20">
        <v>9530106</v>
      </c>
      <c r="C259" s="33" t="s">
        <v>129</v>
      </c>
      <c r="D259" s="27" t="s">
        <v>27</v>
      </c>
      <c r="E259" s="20">
        <v>100</v>
      </c>
      <c r="F259" s="20"/>
      <c r="G259" s="20"/>
      <c r="H259" s="29" t="s">
        <v>138</v>
      </c>
      <c r="I259" s="30">
        <v>112</v>
      </c>
    </row>
    <row r="260" spans="1:9" ht="13.5" customHeight="1">
      <c r="A260" s="19" t="str">
        <f t="shared" si="15"/>
        <v>Odbočný T-diel  MARS 300/100</v>
      </c>
      <c r="B260" s="20">
        <v>9530126</v>
      </c>
      <c r="C260" s="33" t="s">
        <v>129</v>
      </c>
      <c r="D260" s="27" t="s">
        <v>29</v>
      </c>
      <c r="E260" s="20">
        <v>125</v>
      </c>
      <c r="F260" s="20"/>
      <c r="G260" s="20"/>
      <c r="H260" s="29" t="s">
        <v>138</v>
      </c>
      <c r="I260" s="30">
        <v>119</v>
      </c>
    </row>
    <row r="261" spans="1:9" ht="13.5" customHeight="1">
      <c r="A261" s="19" t="str">
        <f t="shared" si="15"/>
        <v>Odbočný T-diel  MARS 400/100</v>
      </c>
      <c r="B261" s="20">
        <v>9530156</v>
      </c>
      <c r="C261" s="33" t="s">
        <v>129</v>
      </c>
      <c r="D261" s="27" t="s">
        <v>31</v>
      </c>
      <c r="E261" s="20">
        <v>150</v>
      </c>
      <c r="F261" s="20"/>
      <c r="G261" s="20"/>
      <c r="H261" s="29" t="s">
        <v>138</v>
      </c>
      <c r="I261" s="30">
        <v>172</v>
      </c>
    </row>
    <row r="262" spans="1:9" ht="13.5" customHeight="1">
      <c r="A262" s="19" t="str">
        <f t="shared" si="15"/>
        <v>Odbočný T-diel  MARS 500/100</v>
      </c>
      <c r="B262" s="20">
        <v>9530208</v>
      </c>
      <c r="C262" s="33" t="s">
        <v>129</v>
      </c>
      <c r="D262" s="27" t="s">
        <v>33</v>
      </c>
      <c r="E262" s="20">
        <v>200</v>
      </c>
      <c r="F262" s="20"/>
      <c r="G262" s="20"/>
      <c r="H262" s="29" t="s">
        <v>138</v>
      </c>
      <c r="I262" s="30">
        <v>294</v>
      </c>
    </row>
    <row r="263" spans="1:9" ht="13.5" customHeight="1">
      <c r="A263" s="19" t="str">
        <f t="shared" si="15"/>
        <v>Kryt odbočného T-dielu MARS 62</v>
      </c>
      <c r="B263" s="20">
        <v>9530258</v>
      </c>
      <c r="C263" s="33" t="s">
        <v>129</v>
      </c>
      <c r="D263" s="27" t="s">
        <v>35</v>
      </c>
      <c r="E263" s="20">
        <v>250</v>
      </c>
      <c r="F263" s="20"/>
      <c r="G263" s="20"/>
      <c r="H263" s="29" t="s">
        <v>138</v>
      </c>
      <c r="I263" s="30">
        <v>354</v>
      </c>
    </row>
    <row r="264" spans="1:9" ht="13.5" customHeight="1">
      <c r="A264" s="19" t="str">
        <f aca="true" t="shared" si="16" ref="A264:A275">CONCATENATE(C341," ","MARS"," ",D341)</f>
        <v>Kryt odbočného T-dielu MARS 100</v>
      </c>
      <c r="B264" s="20">
        <v>9530308</v>
      </c>
      <c r="C264" s="33" t="s">
        <v>129</v>
      </c>
      <c r="D264" s="27" t="s">
        <v>37</v>
      </c>
      <c r="E264" s="20">
        <v>300</v>
      </c>
      <c r="F264" s="20"/>
      <c r="G264" s="20"/>
      <c r="H264" s="29" t="s">
        <v>138</v>
      </c>
      <c r="I264" s="30">
        <v>438</v>
      </c>
    </row>
    <row r="265" spans="1:9" ht="13.5" customHeight="1">
      <c r="A265" s="19" t="str">
        <f t="shared" si="16"/>
        <v>Kryt odbočného T-dielu MARS 125</v>
      </c>
      <c r="B265" s="20">
        <v>9530401</v>
      </c>
      <c r="C265" s="33" t="s">
        <v>129</v>
      </c>
      <c r="D265" s="27" t="s">
        <v>38</v>
      </c>
      <c r="E265" s="20">
        <v>400</v>
      </c>
      <c r="F265" s="20"/>
      <c r="G265" s="20"/>
      <c r="H265" s="29" t="s">
        <v>138</v>
      </c>
      <c r="I265" s="30">
        <v>777</v>
      </c>
    </row>
    <row r="266" spans="1:9" ht="13.5" customHeight="1">
      <c r="A266" s="19" t="str">
        <f t="shared" si="16"/>
        <v>Kryt odbočného T-dielu MARS 150</v>
      </c>
      <c r="B266" s="20">
        <v>9530501</v>
      </c>
      <c r="C266" s="33" t="s">
        <v>129</v>
      </c>
      <c r="D266" s="27" t="s">
        <v>39</v>
      </c>
      <c r="E266" s="20">
        <v>500</v>
      </c>
      <c r="F266" s="20"/>
      <c r="G266" s="20"/>
      <c r="H266" s="29" t="s">
        <v>138</v>
      </c>
      <c r="I266" s="30">
        <v>956</v>
      </c>
    </row>
    <row r="267" spans="1:9" ht="13.5" customHeight="1">
      <c r="A267" s="19" t="str">
        <f t="shared" si="16"/>
        <v>Kryt odbočného T-dielu MARS 200</v>
      </c>
      <c r="B267" s="20">
        <v>9632511</v>
      </c>
      <c r="C267" s="33" t="s">
        <v>128</v>
      </c>
      <c r="D267" s="27" t="s">
        <v>53</v>
      </c>
      <c r="E267" s="20">
        <v>250</v>
      </c>
      <c r="F267" s="20">
        <v>60</v>
      </c>
      <c r="G267" s="20"/>
      <c r="H267" s="29" t="s">
        <v>138</v>
      </c>
      <c r="I267" s="30">
        <v>718</v>
      </c>
    </row>
    <row r="268" spans="1:9" ht="13.5" customHeight="1">
      <c r="A268" s="19" t="str">
        <f t="shared" si="16"/>
        <v>Kryt odbočného T-dielu MARS 250</v>
      </c>
      <c r="B268" s="20">
        <v>9633011</v>
      </c>
      <c r="C268" s="33" t="s">
        <v>128</v>
      </c>
      <c r="D268" s="27" t="s">
        <v>55</v>
      </c>
      <c r="E268" s="20">
        <v>300</v>
      </c>
      <c r="F268" s="20">
        <v>60</v>
      </c>
      <c r="G268" s="20"/>
      <c r="H268" s="29" t="s">
        <v>138</v>
      </c>
      <c r="I268" s="30">
        <v>823</v>
      </c>
    </row>
    <row r="269" spans="1:9" ht="13.5" customHeight="1">
      <c r="A269" s="19" t="str">
        <f t="shared" si="16"/>
        <v>Kryt odbočného T-dielu MARS 300</v>
      </c>
      <c r="B269" s="20">
        <v>9634021</v>
      </c>
      <c r="C269" s="33" t="s">
        <v>128</v>
      </c>
      <c r="D269" s="27" t="s">
        <v>56</v>
      </c>
      <c r="E269" s="20">
        <v>400</v>
      </c>
      <c r="F269" s="20">
        <v>60</v>
      </c>
      <c r="G269" s="20"/>
      <c r="H269" s="29" t="s">
        <v>138</v>
      </c>
      <c r="I269" s="30">
        <v>980</v>
      </c>
    </row>
    <row r="270" spans="1:9" ht="13.5" customHeight="1">
      <c r="A270" s="19" t="str">
        <f t="shared" si="16"/>
        <v>Kryt odbočného T-dielu MARS 400</v>
      </c>
      <c r="B270" s="20">
        <v>9635021</v>
      </c>
      <c r="C270" s="33" t="s">
        <v>128</v>
      </c>
      <c r="D270" s="27" t="s">
        <v>57</v>
      </c>
      <c r="E270" s="20">
        <v>500</v>
      </c>
      <c r="F270" s="20">
        <v>60</v>
      </c>
      <c r="G270" s="20"/>
      <c r="H270" s="29" t="s">
        <v>138</v>
      </c>
      <c r="I270" s="30">
        <v>1057</v>
      </c>
    </row>
    <row r="271" spans="1:9" ht="13.5" customHeight="1">
      <c r="A271" s="19" t="str">
        <f t="shared" si="16"/>
        <v>Kryt odbočného T-dielu MARS 500</v>
      </c>
      <c r="B271" s="20">
        <v>9132511</v>
      </c>
      <c r="C271" s="33" t="s">
        <v>128</v>
      </c>
      <c r="D271" s="27" t="s">
        <v>59</v>
      </c>
      <c r="E271" s="20">
        <v>250</v>
      </c>
      <c r="F271" s="20">
        <v>100</v>
      </c>
      <c r="G271" s="20"/>
      <c r="H271" s="29" t="s">
        <v>138</v>
      </c>
      <c r="I271" s="30">
        <v>648</v>
      </c>
    </row>
    <row r="272" spans="1:9" ht="13.5" customHeight="1">
      <c r="A272" s="19" t="str">
        <f t="shared" si="16"/>
        <v>Nosník MARS 62</v>
      </c>
      <c r="B272" s="20">
        <v>9135021</v>
      </c>
      <c r="C272" s="33" t="s">
        <v>128</v>
      </c>
      <c r="D272" s="27" t="s">
        <v>60</v>
      </c>
      <c r="E272" s="20">
        <v>500</v>
      </c>
      <c r="F272" s="20">
        <v>100</v>
      </c>
      <c r="G272" s="20"/>
      <c r="H272" s="29" t="s">
        <v>138</v>
      </c>
      <c r="I272" s="30">
        <v>1117</v>
      </c>
    </row>
    <row r="273" spans="1:9" ht="13.5" customHeight="1">
      <c r="A273" s="19" t="str">
        <f t="shared" si="16"/>
        <v>Nosník MARS 100</v>
      </c>
      <c r="B273" s="20">
        <v>9630258</v>
      </c>
      <c r="C273" s="33" t="s">
        <v>130</v>
      </c>
      <c r="D273" s="27" t="s">
        <v>54</v>
      </c>
      <c r="E273" s="20">
        <v>250</v>
      </c>
      <c r="F273" s="20"/>
      <c r="G273" s="20">
        <v>100</v>
      </c>
      <c r="H273" s="29" t="s">
        <v>138</v>
      </c>
      <c r="I273" s="30">
        <v>354</v>
      </c>
    </row>
    <row r="274" spans="1:9" ht="13.5" customHeight="1">
      <c r="A274" s="19" t="str">
        <f t="shared" si="16"/>
        <v>Nosník MARS 125</v>
      </c>
      <c r="B274" s="20">
        <v>9630618</v>
      </c>
      <c r="C274" s="33" t="s">
        <v>130</v>
      </c>
      <c r="D274" s="27" t="s">
        <v>55</v>
      </c>
      <c r="E274" s="20">
        <v>300</v>
      </c>
      <c r="F274" s="20"/>
      <c r="G274" s="20">
        <v>150</v>
      </c>
      <c r="H274" s="29" t="s">
        <v>138</v>
      </c>
      <c r="I274" s="30">
        <v>438</v>
      </c>
    </row>
    <row r="275" spans="1:9" ht="13.5" customHeight="1">
      <c r="A275" s="19" t="str">
        <f t="shared" si="16"/>
        <v>Nosník MARS 200</v>
      </c>
      <c r="B275" s="20">
        <v>9630428</v>
      </c>
      <c r="C275" s="33" t="s">
        <v>130</v>
      </c>
      <c r="D275" s="27" t="s">
        <v>56</v>
      </c>
      <c r="E275" s="20">
        <v>400</v>
      </c>
      <c r="F275" s="20"/>
      <c r="G275" s="20">
        <v>200</v>
      </c>
      <c r="H275" s="29" t="s">
        <v>138</v>
      </c>
      <c r="I275" s="30">
        <v>777</v>
      </c>
    </row>
    <row r="276" spans="1:9" ht="13.5" customHeight="1">
      <c r="A276" s="19"/>
      <c r="B276" s="20">
        <v>9530521</v>
      </c>
      <c r="C276" s="33" t="s">
        <v>130</v>
      </c>
      <c r="D276" s="27" t="s">
        <v>58</v>
      </c>
      <c r="E276" s="20">
        <v>500</v>
      </c>
      <c r="F276" s="20"/>
      <c r="G276" s="20">
        <v>250</v>
      </c>
      <c r="H276" s="29" t="s">
        <v>138</v>
      </c>
      <c r="I276" s="30">
        <v>956</v>
      </c>
    </row>
    <row r="277" spans="1:9" ht="13.5" customHeight="1">
      <c r="A277" s="19" t="str">
        <f aca="true" t="shared" si="17" ref="A277:A295">CONCATENATE(C353," ","MARS"," ",D353)</f>
        <v>Nosník MARS 250</v>
      </c>
      <c r="B277" s="20">
        <v>9546258</v>
      </c>
      <c r="C277" s="33" t="s">
        <v>131</v>
      </c>
      <c r="D277" s="27" t="s">
        <v>61</v>
      </c>
      <c r="E277" s="20">
        <v>62</v>
      </c>
      <c r="F277" s="20">
        <v>50</v>
      </c>
      <c r="G277" s="20"/>
      <c r="H277" s="29" t="s">
        <v>138</v>
      </c>
      <c r="I277" s="30">
        <v>371</v>
      </c>
    </row>
    <row r="278" spans="1:9" ht="13.5" customHeight="1">
      <c r="A278" s="19" t="str">
        <f t="shared" si="17"/>
        <v>Nosník MARS 300</v>
      </c>
      <c r="B278" s="20">
        <v>9541258</v>
      </c>
      <c r="C278" s="33" t="s">
        <v>131</v>
      </c>
      <c r="D278" s="27" t="s">
        <v>63</v>
      </c>
      <c r="E278" s="20">
        <v>125</v>
      </c>
      <c r="F278" s="20">
        <v>50</v>
      </c>
      <c r="G278" s="20"/>
      <c r="H278" s="29" t="s">
        <v>138</v>
      </c>
      <c r="I278" s="30">
        <v>413</v>
      </c>
    </row>
    <row r="279" spans="1:9" ht="13.5" customHeight="1">
      <c r="A279" s="19" t="str">
        <f t="shared" si="17"/>
        <v>Nosník MARS 400</v>
      </c>
      <c r="B279" s="20">
        <v>9542001</v>
      </c>
      <c r="C279" s="33" t="s">
        <v>131</v>
      </c>
      <c r="D279" s="27" t="s">
        <v>65</v>
      </c>
      <c r="E279" s="20">
        <v>200</v>
      </c>
      <c r="F279" s="20">
        <v>50</v>
      </c>
      <c r="G279" s="20"/>
      <c r="H279" s="29" t="s">
        <v>138</v>
      </c>
      <c r="I279" s="30">
        <v>613</v>
      </c>
    </row>
    <row r="280" spans="1:9" ht="13.5" customHeight="1">
      <c r="A280" s="19" t="str">
        <f t="shared" si="17"/>
        <v>Nosník MARS 500</v>
      </c>
      <c r="B280" s="20">
        <v>9542501</v>
      </c>
      <c r="C280" s="33" t="s">
        <v>131</v>
      </c>
      <c r="D280" s="27" t="s">
        <v>67</v>
      </c>
      <c r="E280" s="20">
        <v>250</v>
      </c>
      <c r="F280" s="20">
        <v>50</v>
      </c>
      <c r="G280" s="20"/>
      <c r="H280" s="29" t="s">
        <v>138</v>
      </c>
      <c r="I280" s="30">
        <v>705</v>
      </c>
    </row>
    <row r="281" spans="1:9" ht="13.5" customHeight="1">
      <c r="A281" s="19" t="str">
        <f t="shared" si="17"/>
        <v>Výložník MMS MARS 62</v>
      </c>
      <c r="B281" s="20">
        <v>9543001</v>
      </c>
      <c r="C281" s="33" t="s">
        <v>131</v>
      </c>
      <c r="D281" s="27" t="s">
        <v>69</v>
      </c>
      <c r="E281" s="20">
        <v>300</v>
      </c>
      <c r="F281" s="20">
        <v>50</v>
      </c>
      <c r="G281" s="20"/>
      <c r="H281" s="29" t="s">
        <v>138</v>
      </c>
      <c r="I281" s="30">
        <v>812</v>
      </c>
    </row>
    <row r="282" spans="1:9" ht="13.5" customHeight="1">
      <c r="A282" s="19" t="str">
        <f t="shared" si="17"/>
        <v>Výložník MMS MARS 100</v>
      </c>
      <c r="B282" s="20">
        <v>9544001</v>
      </c>
      <c r="C282" s="33" t="s">
        <v>131</v>
      </c>
      <c r="D282" s="27" t="s">
        <v>71</v>
      </c>
      <c r="E282" s="20">
        <v>400</v>
      </c>
      <c r="F282" s="20">
        <v>50</v>
      </c>
      <c r="G282" s="20"/>
      <c r="H282" s="29" t="s">
        <v>138</v>
      </c>
      <c r="I282" s="30">
        <v>1068</v>
      </c>
    </row>
    <row r="283" spans="1:9" ht="13.5" customHeight="1">
      <c r="A283" s="19" t="str">
        <f t="shared" si="17"/>
        <v>Výložník MMS MARS 125</v>
      </c>
      <c r="B283" s="20">
        <v>9545001</v>
      </c>
      <c r="C283" s="33" t="s">
        <v>131</v>
      </c>
      <c r="D283" s="27" t="s">
        <v>73</v>
      </c>
      <c r="E283" s="20">
        <v>500</v>
      </c>
      <c r="F283" s="20">
        <v>50</v>
      </c>
      <c r="G283" s="20"/>
      <c r="H283" s="29" t="s">
        <v>138</v>
      </c>
      <c r="I283" s="30">
        <v>1089</v>
      </c>
    </row>
    <row r="284" spans="1:9" ht="13.5" customHeight="1">
      <c r="A284" s="19" t="str">
        <f t="shared" si="17"/>
        <v>Výložník MMS MARS 200</v>
      </c>
      <c r="B284" s="20">
        <v>9640708</v>
      </c>
      <c r="C284" s="33" t="s">
        <v>131</v>
      </c>
      <c r="D284" s="27" t="s">
        <v>190</v>
      </c>
      <c r="E284" s="20">
        <v>70</v>
      </c>
      <c r="F284" s="20">
        <v>60</v>
      </c>
      <c r="G284" s="20"/>
      <c r="H284" s="29" t="s">
        <v>138</v>
      </c>
      <c r="I284" s="30">
        <v>315</v>
      </c>
    </row>
    <row r="285" spans="1:9" ht="13.5" customHeight="1">
      <c r="A285" s="19" t="str">
        <f t="shared" si="17"/>
        <v>Výložník MMS MARS 250</v>
      </c>
      <c r="B285" s="20">
        <v>9641008</v>
      </c>
      <c r="C285" s="33" t="s">
        <v>131</v>
      </c>
      <c r="D285" s="27" t="s">
        <v>76</v>
      </c>
      <c r="E285" s="20">
        <v>100</v>
      </c>
      <c r="F285" s="20">
        <v>60</v>
      </c>
      <c r="G285" s="20"/>
      <c r="H285" s="29" t="s">
        <v>138</v>
      </c>
      <c r="I285" s="30">
        <v>420</v>
      </c>
    </row>
    <row r="286" spans="1:9" ht="13.5" customHeight="1">
      <c r="A286" s="19" t="str">
        <f t="shared" si="17"/>
        <v>Výložník MMS MARS 300</v>
      </c>
      <c r="B286" s="20">
        <v>9641508</v>
      </c>
      <c r="C286" s="33" t="s">
        <v>131</v>
      </c>
      <c r="D286" s="27" t="s">
        <v>78</v>
      </c>
      <c r="E286" s="20">
        <v>150</v>
      </c>
      <c r="F286" s="20">
        <v>60</v>
      </c>
      <c r="G286" s="20"/>
      <c r="H286" s="29" t="s">
        <v>138</v>
      </c>
      <c r="I286" s="30">
        <v>560</v>
      </c>
    </row>
    <row r="287" spans="1:9" ht="13.5" customHeight="1">
      <c r="A287" s="19" t="str">
        <f t="shared" si="17"/>
        <v>Výložník MMS MARS 400</v>
      </c>
      <c r="B287" s="20">
        <v>9642001</v>
      </c>
      <c r="C287" s="33" t="s">
        <v>131</v>
      </c>
      <c r="D287" s="27" t="s">
        <v>80</v>
      </c>
      <c r="E287" s="20">
        <v>200</v>
      </c>
      <c r="F287" s="20">
        <v>60</v>
      </c>
      <c r="G287" s="20"/>
      <c r="H287" s="29" t="s">
        <v>138</v>
      </c>
      <c r="I287" s="30">
        <v>644</v>
      </c>
    </row>
    <row r="288" spans="1:9" ht="13.5" customHeight="1">
      <c r="A288" s="19" t="str">
        <f t="shared" si="17"/>
        <v>Výložník MMS MARS 500</v>
      </c>
      <c r="B288" s="20">
        <v>9642501</v>
      </c>
      <c r="C288" s="33" t="s">
        <v>131</v>
      </c>
      <c r="D288" s="27" t="s">
        <v>82</v>
      </c>
      <c r="E288" s="20">
        <v>250</v>
      </c>
      <c r="F288" s="20">
        <v>60</v>
      </c>
      <c r="G288" s="20"/>
      <c r="H288" s="29" t="s">
        <v>138</v>
      </c>
      <c r="I288" s="30">
        <v>721</v>
      </c>
    </row>
    <row r="289" spans="1:9" ht="13.5" customHeight="1">
      <c r="A289" s="19" t="str">
        <f t="shared" si="17"/>
        <v>Montážna doska MARS </v>
      </c>
      <c r="B289" s="20">
        <v>9643001</v>
      </c>
      <c r="C289" s="33" t="s">
        <v>131</v>
      </c>
      <c r="D289" s="27" t="s">
        <v>84</v>
      </c>
      <c r="E289" s="20">
        <v>300</v>
      </c>
      <c r="F289" s="20">
        <v>60</v>
      </c>
      <c r="G289" s="20"/>
      <c r="H289" s="29" t="s">
        <v>138</v>
      </c>
      <c r="I289" s="30">
        <v>858</v>
      </c>
    </row>
    <row r="290" spans="1:9" ht="13.5" customHeight="1">
      <c r="A290" s="19" t="str">
        <f t="shared" si="17"/>
        <v>Držiak stropný MARS </v>
      </c>
      <c r="B290" s="20">
        <v>9644001</v>
      </c>
      <c r="C290" s="33" t="s">
        <v>131</v>
      </c>
      <c r="D290" s="27" t="s">
        <v>85</v>
      </c>
      <c r="E290" s="20">
        <v>400</v>
      </c>
      <c r="F290" s="20">
        <v>60</v>
      </c>
      <c r="G290" s="20"/>
      <c r="H290" s="29" t="s">
        <v>138</v>
      </c>
      <c r="I290" s="30">
        <v>1103</v>
      </c>
    </row>
    <row r="291" spans="1:9" ht="13.5" customHeight="1">
      <c r="A291" s="19" t="str">
        <f t="shared" si="17"/>
        <v>Trapezový úchyt  M8 MARS </v>
      </c>
      <c r="B291" s="20">
        <v>9645001</v>
      </c>
      <c r="C291" s="33" t="s">
        <v>131</v>
      </c>
      <c r="D291" s="27" t="s">
        <v>86</v>
      </c>
      <c r="E291" s="20">
        <v>500</v>
      </c>
      <c r="F291" s="20">
        <v>60</v>
      </c>
      <c r="G291" s="20"/>
      <c r="H291" s="29" t="s">
        <v>138</v>
      </c>
      <c r="I291" s="30">
        <v>1131</v>
      </c>
    </row>
    <row r="292" spans="1:9" ht="13.5" customHeight="1">
      <c r="A292" s="19" t="str">
        <f t="shared" si="17"/>
        <v>Redukčný diel / odbočný diel MARS 50</v>
      </c>
      <c r="B292" s="20">
        <v>9541268</v>
      </c>
      <c r="C292" s="33" t="s">
        <v>131</v>
      </c>
      <c r="D292" s="27" t="s">
        <v>88</v>
      </c>
      <c r="E292" s="20">
        <v>125</v>
      </c>
      <c r="F292" s="20">
        <v>50</v>
      </c>
      <c r="G292" s="20">
        <v>62</v>
      </c>
      <c r="H292" s="29" t="s">
        <v>138</v>
      </c>
      <c r="I292" s="30">
        <v>315</v>
      </c>
    </row>
    <row r="293" spans="1:9" ht="13.5" customHeight="1">
      <c r="A293" s="19" t="str">
        <f t="shared" si="17"/>
        <v>Redukčný diel / odbočný diel MARS 60</v>
      </c>
      <c r="B293" s="20">
        <v>9542518</v>
      </c>
      <c r="C293" s="33" t="s">
        <v>131</v>
      </c>
      <c r="D293" s="27" t="s">
        <v>90</v>
      </c>
      <c r="E293" s="20">
        <v>250</v>
      </c>
      <c r="F293" s="20">
        <v>50</v>
      </c>
      <c r="G293" s="20">
        <v>125</v>
      </c>
      <c r="H293" s="29" t="s">
        <v>138</v>
      </c>
      <c r="I293" s="30">
        <v>648</v>
      </c>
    </row>
    <row r="294" spans="1:9" ht="13.5" customHeight="1">
      <c r="A294" s="19" t="str">
        <f t="shared" si="17"/>
        <v>Redukčný diel / odbočný diel MARS 100</v>
      </c>
      <c r="B294" s="20">
        <v>9545021</v>
      </c>
      <c r="C294" s="33" t="s">
        <v>131</v>
      </c>
      <c r="D294" s="27" t="s">
        <v>92</v>
      </c>
      <c r="E294" s="20">
        <v>500</v>
      </c>
      <c r="F294" s="20">
        <v>50</v>
      </c>
      <c r="G294" s="20">
        <v>250</v>
      </c>
      <c r="H294" s="29" t="s">
        <v>138</v>
      </c>
      <c r="I294" s="30">
        <v>952</v>
      </c>
    </row>
    <row r="295" spans="1:9" ht="13.5" customHeight="1">
      <c r="A295" s="19" t="str">
        <f t="shared" si="17"/>
        <v>U – záves MARS 62</v>
      </c>
      <c r="B295" s="20">
        <v>9142511</v>
      </c>
      <c r="C295" s="33" t="s">
        <v>131</v>
      </c>
      <c r="D295" s="27" t="s">
        <v>94</v>
      </c>
      <c r="E295" s="20">
        <v>250</v>
      </c>
      <c r="F295" s="20">
        <v>100</v>
      </c>
      <c r="G295" s="20">
        <v>125</v>
      </c>
      <c r="H295" s="29" t="s">
        <v>138</v>
      </c>
      <c r="I295" s="30">
        <v>697</v>
      </c>
    </row>
    <row r="296" spans="1:9" ht="13.5" customHeight="1">
      <c r="A296" s="19"/>
      <c r="B296" s="20">
        <v>9145021</v>
      </c>
      <c r="C296" s="33" t="s">
        <v>131</v>
      </c>
      <c r="D296" s="27" t="s">
        <v>96</v>
      </c>
      <c r="E296" s="20">
        <v>500</v>
      </c>
      <c r="F296" s="20">
        <v>100</v>
      </c>
      <c r="G296" s="20">
        <v>250</v>
      </c>
      <c r="H296" s="29" t="s">
        <v>138</v>
      </c>
      <c r="I296" s="30">
        <v>1075</v>
      </c>
    </row>
    <row r="297" spans="1:9" ht="13.5" customHeight="1">
      <c r="A297" s="19" t="str">
        <f aca="true" t="shared" si="18" ref="A297:A304">CONCATENATE(C372," ","MARS"," ",D372)</f>
        <v>U – záves MARS 100</v>
      </c>
      <c r="B297" s="20">
        <v>9141251</v>
      </c>
      <c r="C297" s="33" t="s">
        <v>131</v>
      </c>
      <c r="D297" s="27" t="s">
        <v>87</v>
      </c>
      <c r="E297" s="20">
        <v>125</v>
      </c>
      <c r="F297" s="20">
        <v>100</v>
      </c>
      <c r="G297" s="20"/>
      <c r="H297" s="29" t="s">
        <v>138</v>
      </c>
      <c r="I297" s="30">
        <v>462</v>
      </c>
    </row>
    <row r="298" spans="1:9" ht="13.5" customHeight="1">
      <c r="A298" s="19" t="str">
        <f t="shared" si="18"/>
        <v>U – záves MARS 125</v>
      </c>
      <c r="B298" s="58">
        <v>1141501</v>
      </c>
      <c r="C298" s="63" t="s">
        <v>131</v>
      </c>
      <c r="D298" s="60" t="s">
        <v>210</v>
      </c>
      <c r="E298" s="58">
        <v>150</v>
      </c>
      <c r="F298" s="58">
        <v>100</v>
      </c>
      <c r="G298" s="58"/>
      <c r="H298" s="61" t="s">
        <v>138</v>
      </c>
      <c r="I298" s="62">
        <v>314</v>
      </c>
    </row>
    <row r="299" spans="1:9" ht="13.5" customHeight="1">
      <c r="A299" s="19" t="str">
        <f t="shared" si="18"/>
        <v>U – záves MARS 150</v>
      </c>
      <c r="B299" s="20">
        <v>9142001</v>
      </c>
      <c r="C299" s="33" t="s">
        <v>131</v>
      </c>
      <c r="D299" s="27" t="s">
        <v>89</v>
      </c>
      <c r="E299" s="20">
        <v>200</v>
      </c>
      <c r="F299" s="20">
        <v>100</v>
      </c>
      <c r="G299" s="20"/>
      <c r="H299" s="29" t="s">
        <v>138</v>
      </c>
      <c r="I299" s="30">
        <v>637</v>
      </c>
    </row>
    <row r="300" spans="1:9" ht="13.5" customHeight="1">
      <c r="A300" s="19" t="str">
        <f t="shared" si="18"/>
        <v>U – záves MARS 200</v>
      </c>
      <c r="B300" s="20">
        <v>9142501</v>
      </c>
      <c r="C300" s="33" t="s">
        <v>131</v>
      </c>
      <c r="D300" s="27" t="s">
        <v>91</v>
      </c>
      <c r="E300" s="20">
        <v>250</v>
      </c>
      <c r="F300" s="20">
        <v>100</v>
      </c>
      <c r="G300" s="20"/>
      <c r="H300" s="29" t="s">
        <v>138</v>
      </c>
      <c r="I300" s="30">
        <v>753</v>
      </c>
    </row>
    <row r="301" spans="1:9" ht="13.5" customHeight="1">
      <c r="A301" s="19" t="str">
        <f t="shared" si="18"/>
        <v>U – záves MARS 250</v>
      </c>
      <c r="B301" s="20">
        <v>9143001</v>
      </c>
      <c r="C301" s="33" t="s">
        <v>131</v>
      </c>
      <c r="D301" s="27" t="s">
        <v>93</v>
      </c>
      <c r="E301" s="20">
        <v>300</v>
      </c>
      <c r="F301" s="20">
        <v>100</v>
      </c>
      <c r="G301" s="20"/>
      <c r="H301" s="29" t="s">
        <v>138</v>
      </c>
      <c r="I301" s="30">
        <v>882</v>
      </c>
    </row>
    <row r="302" spans="1:9" ht="13.5" customHeight="1">
      <c r="A302" s="19" t="str">
        <f t="shared" si="18"/>
        <v>U – záves MARS 300</v>
      </c>
      <c r="B302" s="20">
        <v>9144001</v>
      </c>
      <c r="C302" s="33" t="s">
        <v>131</v>
      </c>
      <c r="D302" s="27" t="s">
        <v>95</v>
      </c>
      <c r="E302" s="20">
        <v>400</v>
      </c>
      <c r="F302" s="20">
        <v>100</v>
      </c>
      <c r="G302" s="20"/>
      <c r="H302" s="29" t="s">
        <v>138</v>
      </c>
      <c r="I302" s="30">
        <v>1019</v>
      </c>
    </row>
    <row r="303" spans="1:9" ht="13.5" customHeight="1">
      <c r="A303" s="19" t="str">
        <f t="shared" si="18"/>
        <v>U – záves MARS 400</v>
      </c>
      <c r="B303" s="20">
        <v>9145001</v>
      </c>
      <c r="C303" s="33" t="s">
        <v>131</v>
      </c>
      <c r="D303" s="27" t="s">
        <v>97</v>
      </c>
      <c r="E303" s="20">
        <v>500</v>
      </c>
      <c r="F303" s="20">
        <v>100</v>
      </c>
      <c r="G303" s="20"/>
      <c r="H303" s="29" t="s">
        <v>138</v>
      </c>
      <c r="I303" s="30">
        <v>1127</v>
      </c>
    </row>
    <row r="304" spans="1:9" ht="13.5" customHeight="1">
      <c r="A304" s="19" t="str">
        <f t="shared" si="18"/>
        <v>U – záves MARS 500</v>
      </c>
      <c r="B304" s="20">
        <v>9504626</v>
      </c>
      <c r="C304" s="33" t="s">
        <v>132</v>
      </c>
      <c r="D304" s="27" t="s">
        <v>62</v>
      </c>
      <c r="E304" s="20">
        <v>62</v>
      </c>
      <c r="F304" s="20"/>
      <c r="G304" s="20"/>
      <c r="H304" s="29" t="s">
        <v>138</v>
      </c>
      <c r="I304" s="30">
        <v>166</v>
      </c>
    </row>
    <row r="305" spans="1:9" ht="13.5" customHeight="1">
      <c r="A305" s="19" t="e">
        <f>CONCATENATE(#REF!," ","MARS"," ",#REF!)</f>
        <v>#REF!</v>
      </c>
      <c r="B305" s="20">
        <v>9504076</v>
      </c>
      <c r="C305" s="33" t="s">
        <v>132</v>
      </c>
      <c r="D305" s="27" t="s">
        <v>191</v>
      </c>
      <c r="E305" s="20">
        <v>70</v>
      </c>
      <c r="F305" s="20"/>
      <c r="G305" s="20"/>
      <c r="H305" s="29" t="s">
        <v>138</v>
      </c>
      <c r="I305" s="30">
        <v>170</v>
      </c>
    </row>
    <row r="306" spans="1:9" ht="13.5" customHeight="1">
      <c r="A306" s="19" t="str">
        <f aca="true" t="shared" si="19" ref="A306:A313">CONCATENATE(C380," ","MARS"," ",D380)</f>
        <v>Uholník L MARS 1,5x35x35x2000</v>
      </c>
      <c r="B306" s="20">
        <v>9504106</v>
      </c>
      <c r="C306" s="33" t="s">
        <v>132</v>
      </c>
      <c r="D306" s="27" t="s">
        <v>64</v>
      </c>
      <c r="E306" s="20">
        <v>100</v>
      </c>
      <c r="F306" s="20"/>
      <c r="G306" s="20"/>
      <c r="H306" s="29" t="s">
        <v>138</v>
      </c>
      <c r="I306" s="30">
        <v>175</v>
      </c>
    </row>
    <row r="307" spans="1:9" ht="13.5" customHeight="1">
      <c r="A307" s="19" t="str">
        <f t="shared" si="19"/>
        <v>Uholník L MARS 2,0x35x35x2000</v>
      </c>
      <c r="B307" s="20">
        <v>9504126</v>
      </c>
      <c r="C307" s="33" t="s">
        <v>132</v>
      </c>
      <c r="D307" s="27" t="s">
        <v>66</v>
      </c>
      <c r="E307" s="20">
        <v>125</v>
      </c>
      <c r="F307" s="20"/>
      <c r="G307" s="20"/>
      <c r="H307" s="29" t="s">
        <v>138</v>
      </c>
      <c r="I307" s="30">
        <v>186</v>
      </c>
    </row>
    <row r="308" spans="1:9" ht="13.5" customHeight="1">
      <c r="A308" s="19" t="str">
        <f t="shared" si="19"/>
        <v>Redukčná spojka MARS 125-62/50</v>
      </c>
      <c r="B308" s="20">
        <v>9504156</v>
      </c>
      <c r="C308" s="33" t="s">
        <v>132</v>
      </c>
      <c r="D308" s="27" t="s">
        <v>68</v>
      </c>
      <c r="E308" s="20">
        <v>150</v>
      </c>
      <c r="F308" s="20"/>
      <c r="G308" s="20"/>
      <c r="H308" s="29" t="s">
        <v>138</v>
      </c>
      <c r="I308" s="30">
        <v>392</v>
      </c>
    </row>
    <row r="309" spans="1:9" ht="13.5" customHeight="1">
      <c r="A309" s="19" t="str">
        <f t="shared" si="19"/>
        <v>Redukčná spojka MARS 200-125/50</v>
      </c>
      <c r="B309" s="20">
        <v>9504206</v>
      </c>
      <c r="C309" s="33" t="s">
        <v>132</v>
      </c>
      <c r="D309" s="27" t="s">
        <v>70</v>
      </c>
      <c r="E309" s="20">
        <v>200</v>
      </c>
      <c r="F309" s="20"/>
      <c r="G309" s="20"/>
      <c r="H309" s="29" t="s">
        <v>138</v>
      </c>
      <c r="I309" s="30">
        <v>490</v>
      </c>
    </row>
    <row r="310" spans="1:9" ht="13.5" customHeight="1">
      <c r="A310" s="19" t="str">
        <f t="shared" si="19"/>
        <v>Redukčná spojka MARS 250-125/50</v>
      </c>
      <c r="B310" s="20">
        <v>9504256</v>
      </c>
      <c r="C310" s="33" t="s">
        <v>132</v>
      </c>
      <c r="D310" s="27" t="s">
        <v>72</v>
      </c>
      <c r="E310" s="20">
        <v>250</v>
      </c>
      <c r="F310" s="20"/>
      <c r="G310" s="20"/>
      <c r="H310" s="29" t="s">
        <v>138</v>
      </c>
      <c r="I310" s="30">
        <v>564</v>
      </c>
    </row>
    <row r="311" spans="1:9" ht="13.5" customHeight="1">
      <c r="A311" s="19" t="str">
        <f t="shared" si="19"/>
        <v>Redukčná spojka MARS 400-250/50</v>
      </c>
      <c r="B311" s="20">
        <v>9504308</v>
      </c>
      <c r="C311" s="33" t="s">
        <v>132</v>
      </c>
      <c r="D311" s="27" t="s">
        <v>74</v>
      </c>
      <c r="E311" s="20">
        <v>300</v>
      </c>
      <c r="F311" s="20"/>
      <c r="G311" s="20"/>
      <c r="H311" s="29" t="s">
        <v>138</v>
      </c>
      <c r="I311" s="30">
        <v>627</v>
      </c>
    </row>
    <row r="312" spans="1:9" ht="13.5" customHeight="1">
      <c r="A312" s="19" t="str">
        <f t="shared" si="19"/>
        <v>Redukčná spojka MARS 500-250/50</v>
      </c>
      <c r="B312" s="20">
        <v>9504408</v>
      </c>
      <c r="C312" s="33" t="s">
        <v>132</v>
      </c>
      <c r="D312" s="27" t="s">
        <v>75</v>
      </c>
      <c r="E312" s="20">
        <v>400</v>
      </c>
      <c r="F312" s="20"/>
      <c r="G312" s="20"/>
      <c r="H312" s="29" t="s">
        <v>138</v>
      </c>
      <c r="I312" s="30">
        <v>725</v>
      </c>
    </row>
    <row r="313" spans="1:9" ht="13.5" customHeight="1">
      <c r="A313" s="19" t="str">
        <f t="shared" si="19"/>
        <v>Redukčná spojka MARS 500-300/50</v>
      </c>
      <c r="B313" s="20">
        <v>9504501</v>
      </c>
      <c r="C313" s="33" t="s">
        <v>132</v>
      </c>
      <c r="D313" s="27" t="s">
        <v>77</v>
      </c>
      <c r="E313" s="20">
        <v>500</v>
      </c>
      <c r="F313" s="20"/>
      <c r="G313" s="20"/>
      <c r="H313" s="29" t="s">
        <v>138</v>
      </c>
      <c r="I313" s="30">
        <v>886</v>
      </c>
    </row>
    <row r="314" spans="1:9" ht="13.5" customHeight="1">
      <c r="A314" s="19" t="str">
        <f>CONCATENATE(C396," ","MARS"," ",D396)</f>
        <v>Spojka uhlová MARS 50</v>
      </c>
      <c r="B314" s="20">
        <v>9504166</v>
      </c>
      <c r="C314" s="33" t="s">
        <v>132</v>
      </c>
      <c r="D314" s="27" t="s">
        <v>79</v>
      </c>
      <c r="E314" s="20">
        <v>125</v>
      </c>
      <c r="F314" s="20"/>
      <c r="G314" s="20">
        <v>62</v>
      </c>
      <c r="H314" s="29" t="s">
        <v>138</v>
      </c>
      <c r="I314" s="30">
        <v>207</v>
      </c>
    </row>
    <row r="315" spans="1:9" ht="13.5" customHeight="1">
      <c r="A315" s="19"/>
      <c r="B315" s="20">
        <v>9504216</v>
      </c>
      <c r="C315" s="33" t="s">
        <v>132</v>
      </c>
      <c r="D315" s="27" t="s">
        <v>81</v>
      </c>
      <c r="E315" s="20">
        <v>250</v>
      </c>
      <c r="F315" s="20"/>
      <c r="G315" s="20">
        <v>125</v>
      </c>
      <c r="H315" s="29" t="s">
        <v>138</v>
      </c>
      <c r="I315" s="30">
        <v>466</v>
      </c>
    </row>
    <row r="316" spans="1:9" ht="13.5" customHeight="1">
      <c r="A316" s="19" t="str">
        <f>CONCATENATE(C397," ","MARS"," ",D397)</f>
        <v>Spojka uhlová MARS 60</v>
      </c>
      <c r="B316" s="20">
        <v>9504521</v>
      </c>
      <c r="C316" s="33" t="s">
        <v>132</v>
      </c>
      <c r="D316" s="27" t="s">
        <v>83</v>
      </c>
      <c r="E316" s="20">
        <v>500</v>
      </c>
      <c r="F316" s="20"/>
      <c r="G316" s="20">
        <v>250</v>
      </c>
      <c r="H316" s="29" t="s">
        <v>138</v>
      </c>
      <c r="I316" s="30">
        <v>735</v>
      </c>
    </row>
    <row r="317" spans="1:9" ht="13.5" customHeight="1">
      <c r="A317" s="19" t="str">
        <f>CONCATENATE(C398," ","MARS"," ",D398)</f>
        <v>Spojka uhlová MARS 100</v>
      </c>
      <c r="B317" s="20">
        <v>9526251</v>
      </c>
      <c r="C317" s="33" t="s">
        <v>133</v>
      </c>
      <c r="D317" s="27" t="s">
        <v>3</v>
      </c>
      <c r="E317" s="20">
        <v>62</v>
      </c>
      <c r="F317" s="20">
        <v>50</v>
      </c>
      <c r="G317" s="20"/>
      <c r="H317" s="29" t="s">
        <v>138</v>
      </c>
      <c r="I317" s="30">
        <v>207</v>
      </c>
    </row>
    <row r="318" spans="1:9" ht="13.5" customHeight="1">
      <c r="A318" s="19" t="str">
        <f>CONCATENATE(C399," ","MARS"," ",D399)</f>
        <v>Spojka uhlová MARS krátka</v>
      </c>
      <c r="B318" s="20">
        <v>9521251</v>
      </c>
      <c r="C318" s="33" t="s">
        <v>133</v>
      </c>
      <c r="D318" s="27" t="s">
        <v>4</v>
      </c>
      <c r="E318" s="20">
        <v>125</v>
      </c>
      <c r="F318" s="20">
        <v>50</v>
      </c>
      <c r="G318" s="20"/>
      <c r="H318" s="29" t="s">
        <v>138</v>
      </c>
      <c r="I318" s="30">
        <v>238</v>
      </c>
    </row>
    <row r="319" spans="1:9" ht="13.5" customHeight="1">
      <c r="A319" s="19" t="str">
        <f>CONCATENATE(C400," ","MARS"," ",D400)</f>
        <v>Spojka uhlová MARS stredná</v>
      </c>
      <c r="B319" s="20">
        <v>9522001</v>
      </c>
      <c r="C319" s="33" t="s">
        <v>133</v>
      </c>
      <c r="D319" s="27" t="s">
        <v>5</v>
      </c>
      <c r="E319" s="20">
        <v>200</v>
      </c>
      <c r="F319" s="20">
        <v>50</v>
      </c>
      <c r="G319" s="20"/>
      <c r="H319" s="29" t="s">
        <v>138</v>
      </c>
      <c r="I319" s="30">
        <v>397</v>
      </c>
    </row>
    <row r="320" spans="1:9" ht="13.5" customHeight="1">
      <c r="A320" s="19" t="str">
        <f>CONCATENATE(C401," ","MARS"," ",D401)</f>
        <v>Spojka uhlová MARS dlhá</v>
      </c>
      <c r="B320" s="20">
        <v>9522501</v>
      </c>
      <c r="C320" s="33" t="s">
        <v>133</v>
      </c>
      <c r="D320" s="27" t="s">
        <v>6</v>
      </c>
      <c r="E320" s="20">
        <v>250</v>
      </c>
      <c r="F320" s="20">
        <v>50</v>
      </c>
      <c r="G320" s="20"/>
      <c r="H320" s="29" t="s">
        <v>138</v>
      </c>
      <c r="I320" s="30">
        <v>431</v>
      </c>
    </row>
    <row r="321" spans="1:9" ht="13.5" customHeight="1">
      <c r="A321" s="19" t="str">
        <f aca="true" t="shared" si="20" ref="A321:A328">CONCATENATE(C388," ","MARS"," ",D388)</f>
        <v>Redukčná spojka MARS 200-100/60</v>
      </c>
      <c r="B321" s="20">
        <v>9533001</v>
      </c>
      <c r="C321" s="33" t="s">
        <v>133</v>
      </c>
      <c r="D321" s="27" t="s">
        <v>7</v>
      </c>
      <c r="E321" s="20">
        <v>300</v>
      </c>
      <c r="F321" s="20">
        <v>50</v>
      </c>
      <c r="G321" s="20"/>
      <c r="H321" s="29" t="s">
        <v>138</v>
      </c>
      <c r="I321" s="30">
        <v>564</v>
      </c>
    </row>
    <row r="322" spans="1:9" ht="13.5" customHeight="1">
      <c r="A322" s="19" t="str">
        <f t="shared" si="20"/>
        <v>Redukčná spojka MARS 250-150/60</v>
      </c>
      <c r="B322" s="20">
        <v>9534001</v>
      </c>
      <c r="C322" s="33" t="s">
        <v>133</v>
      </c>
      <c r="D322" s="27" t="s">
        <v>8</v>
      </c>
      <c r="E322" s="20">
        <v>400</v>
      </c>
      <c r="F322" s="20">
        <v>50</v>
      </c>
      <c r="G322" s="20"/>
      <c r="H322" s="29" t="s">
        <v>138</v>
      </c>
      <c r="I322" s="30">
        <v>690</v>
      </c>
    </row>
    <row r="323" spans="1:9" ht="13.5" customHeight="1">
      <c r="A323" s="19" t="str">
        <f t="shared" si="20"/>
        <v>Redukčná spojka MARS 400-100/60</v>
      </c>
      <c r="B323" s="20">
        <v>9535001</v>
      </c>
      <c r="C323" s="33" t="s">
        <v>133</v>
      </c>
      <c r="D323" s="27" t="s">
        <v>9</v>
      </c>
      <c r="E323" s="20">
        <v>500</v>
      </c>
      <c r="F323" s="20">
        <v>50</v>
      </c>
      <c r="G323" s="20"/>
      <c r="H323" s="29" t="s">
        <v>138</v>
      </c>
      <c r="I323" s="30">
        <v>812</v>
      </c>
    </row>
    <row r="324" spans="1:9" ht="13.5" customHeight="1">
      <c r="A324" s="19" t="str">
        <f t="shared" si="20"/>
        <v>Redukčná spojka MARS 500-250/60</v>
      </c>
      <c r="B324" s="20">
        <v>9620701</v>
      </c>
      <c r="C324" s="33" t="s">
        <v>133</v>
      </c>
      <c r="D324" s="27" t="s">
        <v>187</v>
      </c>
      <c r="E324" s="20">
        <v>70</v>
      </c>
      <c r="F324" s="20">
        <v>60</v>
      </c>
      <c r="G324" s="20"/>
      <c r="H324" s="29" t="s">
        <v>138</v>
      </c>
      <c r="I324" s="30">
        <v>201</v>
      </c>
    </row>
    <row r="325" spans="1:9" ht="13.5" customHeight="1">
      <c r="A325" s="19" t="str">
        <f t="shared" si="20"/>
        <v>Redukčná spojka MARS 200-125/100</v>
      </c>
      <c r="B325" s="20">
        <v>9621001</v>
      </c>
      <c r="C325" s="33" t="s">
        <v>133</v>
      </c>
      <c r="D325" s="27" t="s">
        <v>10</v>
      </c>
      <c r="E325" s="20">
        <v>100</v>
      </c>
      <c r="F325" s="20">
        <v>60</v>
      </c>
      <c r="G325" s="20"/>
      <c r="H325" s="29" t="s">
        <v>138</v>
      </c>
      <c r="I325" s="30">
        <v>235</v>
      </c>
    </row>
    <row r="326" spans="1:9" ht="13.5" customHeight="1">
      <c r="A326" s="19" t="str">
        <f t="shared" si="20"/>
        <v>Redukčná spojka MARS 250-125/100</v>
      </c>
      <c r="B326" s="20">
        <v>9621501</v>
      </c>
      <c r="C326" s="33" t="s">
        <v>133</v>
      </c>
      <c r="D326" s="27" t="s">
        <v>12</v>
      </c>
      <c r="E326" s="20">
        <v>150</v>
      </c>
      <c r="F326" s="20">
        <v>60</v>
      </c>
      <c r="G326" s="20"/>
      <c r="H326" s="29" t="s">
        <v>138</v>
      </c>
      <c r="I326" s="30">
        <v>333</v>
      </c>
    </row>
    <row r="327" spans="1:9" ht="13.5" customHeight="1">
      <c r="A327" s="19" t="str">
        <f t="shared" si="20"/>
        <v>Redukčná spojka MARS 400-250/100</v>
      </c>
      <c r="B327" s="20">
        <v>9622001</v>
      </c>
      <c r="C327" s="33" t="s">
        <v>133</v>
      </c>
      <c r="D327" s="27" t="s">
        <v>14</v>
      </c>
      <c r="E327" s="20">
        <v>200</v>
      </c>
      <c r="F327" s="20">
        <v>60</v>
      </c>
      <c r="G327" s="20"/>
      <c r="H327" s="29" t="s">
        <v>138</v>
      </c>
      <c r="I327" s="30">
        <v>411</v>
      </c>
    </row>
    <row r="328" spans="1:9" ht="13.5" customHeight="1">
      <c r="A328" s="19" t="str">
        <f t="shared" si="20"/>
        <v>Redukčná spojka MARS 500-250/100</v>
      </c>
      <c r="B328" s="20">
        <v>9622501</v>
      </c>
      <c r="C328" s="33" t="s">
        <v>133</v>
      </c>
      <c r="D328" s="27" t="s">
        <v>16</v>
      </c>
      <c r="E328" s="20">
        <v>250</v>
      </c>
      <c r="F328" s="20">
        <v>60</v>
      </c>
      <c r="G328" s="20"/>
      <c r="H328" s="29" t="s">
        <v>138</v>
      </c>
      <c r="I328" s="30">
        <v>452</v>
      </c>
    </row>
    <row r="329" spans="1:9" ht="13.5" customHeight="1">
      <c r="A329" s="19" t="str">
        <f>CONCATENATE(C402," ","MARS"," ",D402)</f>
        <v>Predlžovací diel MARS 62/50</v>
      </c>
      <c r="B329" s="20">
        <v>9623001</v>
      </c>
      <c r="C329" s="33" t="s">
        <v>133</v>
      </c>
      <c r="D329" s="27" t="s">
        <v>18</v>
      </c>
      <c r="E329" s="20">
        <v>300</v>
      </c>
      <c r="F329" s="20">
        <v>60</v>
      </c>
      <c r="G329" s="20"/>
      <c r="H329" s="29" t="s">
        <v>138</v>
      </c>
      <c r="I329" s="30">
        <v>550</v>
      </c>
    </row>
    <row r="330" spans="1:9" ht="13.5" customHeight="1">
      <c r="A330" s="19"/>
      <c r="B330" s="20">
        <v>9624001</v>
      </c>
      <c r="C330" s="33" t="s">
        <v>133</v>
      </c>
      <c r="D330" s="27" t="s">
        <v>20</v>
      </c>
      <c r="E330" s="20">
        <v>400</v>
      </c>
      <c r="F330" s="20">
        <v>60</v>
      </c>
      <c r="G330" s="20"/>
      <c r="H330" s="29" t="s">
        <v>138</v>
      </c>
      <c r="I330" s="30">
        <v>658</v>
      </c>
    </row>
    <row r="331" spans="1:9" ht="13.5" customHeight="1">
      <c r="A331" s="19" t="str">
        <f aca="true" t="shared" si="21" ref="A331:A336">CONCATENATE(C403," ","MARS"," ",D403)</f>
        <v>Predlžovací diel MARS 125/50</v>
      </c>
      <c r="B331" s="20">
        <v>9624001</v>
      </c>
      <c r="C331" s="33" t="s">
        <v>133</v>
      </c>
      <c r="D331" s="27" t="s">
        <v>22</v>
      </c>
      <c r="E331" s="20">
        <v>500</v>
      </c>
      <c r="F331" s="20">
        <v>60</v>
      </c>
      <c r="G331" s="20"/>
      <c r="H331" s="29" t="s">
        <v>138</v>
      </c>
      <c r="I331" s="30">
        <v>851</v>
      </c>
    </row>
    <row r="332" spans="1:9" ht="13.5" customHeight="1">
      <c r="A332" s="19" t="str">
        <f t="shared" si="21"/>
        <v>Predlžovací diel MARS 200/50</v>
      </c>
      <c r="B332" s="20">
        <v>9121251</v>
      </c>
      <c r="C332" s="33" t="s">
        <v>133</v>
      </c>
      <c r="D332" s="27" t="s">
        <v>11</v>
      </c>
      <c r="E332" s="20">
        <v>125</v>
      </c>
      <c r="F332" s="20">
        <v>100</v>
      </c>
      <c r="G332" s="20"/>
      <c r="H332" s="29" t="s">
        <v>138</v>
      </c>
      <c r="I332" s="30">
        <v>287</v>
      </c>
    </row>
    <row r="333" spans="1:9" ht="13.5" customHeight="1">
      <c r="A333" s="19" t="str">
        <f t="shared" si="21"/>
        <v>Predlžovací diel MARS 250/50</v>
      </c>
      <c r="B333" s="58">
        <v>1121501</v>
      </c>
      <c r="C333" s="63" t="s">
        <v>133</v>
      </c>
      <c r="D333" s="60" t="s">
        <v>183</v>
      </c>
      <c r="E333" s="58">
        <v>150</v>
      </c>
      <c r="F333" s="58">
        <v>100</v>
      </c>
      <c r="G333" s="58"/>
      <c r="H333" s="61" t="s">
        <v>138</v>
      </c>
      <c r="I333" s="62">
        <v>202</v>
      </c>
    </row>
    <row r="334" spans="1:9" ht="13.5" customHeight="1">
      <c r="A334" s="19" t="str">
        <f t="shared" si="21"/>
        <v>Predlžovací diel MARS 300/50</v>
      </c>
      <c r="B334" s="20">
        <v>9122001</v>
      </c>
      <c r="C334" s="33" t="s">
        <v>133</v>
      </c>
      <c r="D334" s="27" t="s">
        <v>13</v>
      </c>
      <c r="E334" s="20">
        <v>200</v>
      </c>
      <c r="F334" s="20">
        <v>100</v>
      </c>
      <c r="G334" s="20"/>
      <c r="H334" s="29" t="s">
        <v>138</v>
      </c>
      <c r="I334" s="30">
        <v>431</v>
      </c>
    </row>
    <row r="335" spans="1:9" ht="13.5" customHeight="1">
      <c r="A335" s="19" t="str">
        <f t="shared" si="21"/>
        <v>Predlžovací diel MARS 400/50</v>
      </c>
      <c r="B335" s="20">
        <v>9122501</v>
      </c>
      <c r="C335" s="33" t="s">
        <v>133</v>
      </c>
      <c r="D335" s="27" t="s">
        <v>15</v>
      </c>
      <c r="E335" s="20">
        <v>250</v>
      </c>
      <c r="F335" s="20">
        <v>100</v>
      </c>
      <c r="G335" s="20"/>
      <c r="H335" s="29" t="s">
        <v>138</v>
      </c>
      <c r="I335" s="30">
        <v>480</v>
      </c>
    </row>
    <row r="336" spans="1:9" ht="13.5" customHeight="1">
      <c r="A336" s="19" t="str">
        <f t="shared" si="21"/>
        <v>Predlžovací diel MARS 500/50</v>
      </c>
      <c r="B336" s="20">
        <v>9123001</v>
      </c>
      <c r="C336" s="33" t="s">
        <v>133</v>
      </c>
      <c r="D336" s="27" t="s">
        <v>17</v>
      </c>
      <c r="E336" s="20">
        <v>300</v>
      </c>
      <c r="F336" s="20">
        <v>100</v>
      </c>
      <c r="G336" s="20"/>
      <c r="H336" s="29" t="s">
        <v>138</v>
      </c>
      <c r="I336" s="30">
        <v>564</v>
      </c>
    </row>
    <row r="337" spans="1:9" ht="13.5" customHeight="1">
      <c r="A337" s="19" t="str">
        <f aca="true" t="shared" si="22" ref="A337:A343">CONCATENATE(C424," ","MARS"," ",D424)</f>
        <v>Zakončenie žľabu MARS 62/50</v>
      </c>
      <c r="B337" s="20">
        <v>9124001</v>
      </c>
      <c r="C337" s="33" t="s">
        <v>133</v>
      </c>
      <c r="D337" s="27" t="s">
        <v>19</v>
      </c>
      <c r="E337" s="20">
        <v>400</v>
      </c>
      <c r="F337" s="20">
        <v>100</v>
      </c>
      <c r="G337" s="20"/>
      <c r="H337" s="29" t="s">
        <v>138</v>
      </c>
      <c r="I337" s="30">
        <v>665</v>
      </c>
    </row>
    <row r="338" spans="1:9" ht="13.5" customHeight="1">
      <c r="A338" s="19" t="str">
        <f t="shared" si="22"/>
        <v>Zakončenie žľabu MARS 125/50</v>
      </c>
      <c r="B338" s="20">
        <v>9125001</v>
      </c>
      <c r="C338" s="33" t="s">
        <v>133</v>
      </c>
      <c r="D338" s="27" t="s">
        <v>21</v>
      </c>
      <c r="E338" s="20">
        <v>500</v>
      </c>
      <c r="F338" s="20">
        <v>100</v>
      </c>
      <c r="G338" s="20"/>
      <c r="H338" s="29" t="s">
        <v>138</v>
      </c>
      <c r="I338" s="30">
        <v>889</v>
      </c>
    </row>
    <row r="339" spans="1:9" ht="13.5" customHeight="1">
      <c r="A339" s="19" t="str">
        <f t="shared" si="22"/>
        <v>Zakončenie žľabu MARS 200/50</v>
      </c>
      <c r="B339" s="20">
        <v>9520628</v>
      </c>
      <c r="C339" s="33" t="s">
        <v>134</v>
      </c>
      <c r="D339" s="27">
        <v>62</v>
      </c>
      <c r="E339" s="20">
        <v>62</v>
      </c>
      <c r="F339" s="20"/>
      <c r="G339" s="20"/>
      <c r="H339" s="29" t="s">
        <v>138</v>
      </c>
      <c r="I339" s="30">
        <v>77</v>
      </c>
    </row>
    <row r="340" spans="1:9" ht="13.5" customHeight="1">
      <c r="A340" s="19" t="str">
        <f t="shared" si="22"/>
        <v>Zakončenie žľabu MARS 250/50</v>
      </c>
      <c r="B340" s="20">
        <v>9520078</v>
      </c>
      <c r="C340" s="33" t="s">
        <v>134</v>
      </c>
      <c r="D340" s="27">
        <v>70</v>
      </c>
      <c r="E340" s="20">
        <v>70</v>
      </c>
      <c r="F340" s="20"/>
      <c r="G340" s="20"/>
      <c r="H340" s="29" t="s">
        <v>138</v>
      </c>
      <c r="I340" s="30">
        <v>84</v>
      </c>
    </row>
    <row r="341" spans="1:9" ht="13.5" customHeight="1">
      <c r="A341" s="19" t="str">
        <f t="shared" si="22"/>
        <v>Zakončenie žľabu MARS 300/50</v>
      </c>
      <c r="B341" s="20">
        <v>9520108</v>
      </c>
      <c r="C341" s="33" t="s">
        <v>134</v>
      </c>
      <c r="D341" s="27">
        <v>100</v>
      </c>
      <c r="E341" s="20">
        <v>100</v>
      </c>
      <c r="F341" s="20"/>
      <c r="G341" s="20"/>
      <c r="H341" s="29" t="s">
        <v>138</v>
      </c>
      <c r="I341" s="30">
        <v>91</v>
      </c>
    </row>
    <row r="342" spans="1:9" ht="13.5" customHeight="1">
      <c r="A342" s="19" t="str">
        <f t="shared" si="22"/>
        <v>Zakončenie žľabu MARS 400/50</v>
      </c>
      <c r="B342" s="20">
        <v>9520128</v>
      </c>
      <c r="C342" s="33" t="s">
        <v>134</v>
      </c>
      <c r="D342" s="27">
        <v>125</v>
      </c>
      <c r="E342" s="20">
        <v>125</v>
      </c>
      <c r="F342" s="20"/>
      <c r="G342" s="20"/>
      <c r="H342" s="29" t="s">
        <v>138</v>
      </c>
      <c r="I342" s="30">
        <v>95</v>
      </c>
    </row>
    <row r="343" spans="1:9" ht="13.5" customHeight="1">
      <c r="A343" s="19" t="str">
        <f t="shared" si="22"/>
        <v>Zakončenie žľabu MARS 500/50</v>
      </c>
      <c r="B343" s="20">
        <v>9520158</v>
      </c>
      <c r="C343" s="33" t="s">
        <v>134</v>
      </c>
      <c r="D343" s="27">
        <v>150</v>
      </c>
      <c r="E343" s="20">
        <v>150</v>
      </c>
      <c r="F343" s="20"/>
      <c r="G343" s="20"/>
      <c r="H343" s="29" t="s">
        <v>138</v>
      </c>
      <c r="I343" s="30">
        <v>193</v>
      </c>
    </row>
    <row r="344" spans="1:9" ht="13.5" customHeight="1">
      <c r="A344" s="19" t="str">
        <f aca="true" t="shared" si="23" ref="A344:A351">CONCATENATE(C410," ","MARS"," ",D410)</f>
        <v>Predlžovací diel MARS 100/60</v>
      </c>
      <c r="B344" s="20">
        <v>9520208</v>
      </c>
      <c r="C344" s="33" t="s">
        <v>134</v>
      </c>
      <c r="D344" s="27">
        <v>200</v>
      </c>
      <c r="E344" s="20">
        <v>200</v>
      </c>
      <c r="F344" s="20"/>
      <c r="G344" s="20"/>
      <c r="H344" s="29" t="s">
        <v>138</v>
      </c>
      <c r="I344" s="30">
        <v>252</v>
      </c>
    </row>
    <row r="345" spans="1:9" ht="13.5" customHeight="1">
      <c r="A345" s="19" t="str">
        <f t="shared" si="23"/>
        <v>Predlžovací diel MARS 150/60</v>
      </c>
      <c r="B345" s="20">
        <v>9520258</v>
      </c>
      <c r="C345" s="33" t="s">
        <v>134</v>
      </c>
      <c r="D345" s="27">
        <v>250</v>
      </c>
      <c r="E345" s="20">
        <v>250</v>
      </c>
      <c r="F345" s="20"/>
      <c r="G345" s="20"/>
      <c r="H345" s="29" t="s">
        <v>138</v>
      </c>
      <c r="I345" s="30">
        <v>259</v>
      </c>
    </row>
    <row r="346" spans="1:9" ht="13.5" customHeight="1">
      <c r="A346" s="19" t="str">
        <f t="shared" si="23"/>
        <v>Predlžovací diel MARS 200/60</v>
      </c>
      <c r="B346" s="20">
        <v>9520308</v>
      </c>
      <c r="C346" s="33" t="s">
        <v>134</v>
      </c>
      <c r="D346" s="27">
        <v>300</v>
      </c>
      <c r="E346" s="20">
        <v>300</v>
      </c>
      <c r="F346" s="20"/>
      <c r="G346" s="20"/>
      <c r="H346" s="29" t="s">
        <v>138</v>
      </c>
      <c r="I346" s="30">
        <v>347</v>
      </c>
    </row>
    <row r="347" spans="1:9" ht="13.5" customHeight="1">
      <c r="A347" s="19" t="str">
        <f t="shared" si="23"/>
        <v>Predlžovací diel MARS 250/60</v>
      </c>
      <c r="B347" s="20">
        <v>9520408</v>
      </c>
      <c r="C347" s="33" t="s">
        <v>134</v>
      </c>
      <c r="D347" s="27">
        <v>400</v>
      </c>
      <c r="E347" s="20">
        <v>400</v>
      </c>
      <c r="F347" s="20"/>
      <c r="G347" s="20"/>
      <c r="H347" s="29" t="s">
        <v>138</v>
      </c>
      <c r="I347" s="30">
        <v>501</v>
      </c>
    </row>
    <row r="348" spans="1:9" ht="13.5" customHeight="1">
      <c r="A348" s="19" t="str">
        <f t="shared" si="23"/>
        <v>Predlžovací diel MARS 300/60</v>
      </c>
      <c r="B348" s="20">
        <v>9520508</v>
      </c>
      <c r="C348" s="33" t="s">
        <v>134</v>
      </c>
      <c r="D348" s="27">
        <v>500</v>
      </c>
      <c r="E348" s="20">
        <v>500</v>
      </c>
      <c r="F348" s="20"/>
      <c r="G348" s="20"/>
      <c r="H348" s="29" t="s">
        <v>138</v>
      </c>
      <c r="I348" s="30">
        <v>602</v>
      </c>
    </row>
    <row r="349" spans="1:9" ht="13.5" customHeight="1">
      <c r="A349" s="19" t="str">
        <f t="shared" si="23"/>
        <v>Predlžovací diel MARS 400/60</v>
      </c>
      <c r="B349" s="20">
        <v>9570062</v>
      </c>
      <c r="C349" s="33" t="s">
        <v>135</v>
      </c>
      <c r="D349" s="27">
        <v>62</v>
      </c>
      <c r="E349" s="20">
        <v>62</v>
      </c>
      <c r="F349" s="20"/>
      <c r="G349" s="20"/>
      <c r="H349" s="29" t="s">
        <v>138</v>
      </c>
      <c r="I349" s="30">
        <v>70</v>
      </c>
    </row>
    <row r="350" spans="1:9" ht="13.5" customHeight="1">
      <c r="A350" s="19" t="str">
        <f t="shared" si="23"/>
        <v>Predlžovací diel MARS 500/60</v>
      </c>
      <c r="B350" s="20">
        <v>9570100</v>
      </c>
      <c r="C350" s="33" t="s">
        <v>135</v>
      </c>
      <c r="D350" s="27">
        <v>100</v>
      </c>
      <c r="E350" s="20">
        <v>100</v>
      </c>
      <c r="F350" s="20"/>
      <c r="G350" s="20"/>
      <c r="H350" s="29" t="s">
        <v>138</v>
      </c>
      <c r="I350" s="30">
        <v>84</v>
      </c>
    </row>
    <row r="351" spans="1:9" ht="13.5" customHeight="1">
      <c r="A351" s="19" t="str">
        <f t="shared" si="23"/>
        <v>Predlžovací diel MARS 125/100</v>
      </c>
      <c r="B351" s="20">
        <v>9570125</v>
      </c>
      <c r="C351" s="33" t="s">
        <v>135</v>
      </c>
      <c r="D351" s="27">
        <v>125</v>
      </c>
      <c r="E351" s="20">
        <v>125</v>
      </c>
      <c r="F351" s="20"/>
      <c r="G351" s="20"/>
      <c r="H351" s="29" t="s">
        <v>138</v>
      </c>
      <c r="I351" s="30">
        <v>91</v>
      </c>
    </row>
    <row r="352" spans="1:9" ht="13.5" customHeight="1">
      <c r="A352" s="19" t="str">
        <f>CONCATENATE(C419," ","MARS"," ",D419)</f>
        <v>Predlžovací diel MARS 200/100</v>
      </c>
      <c r="B352" s="20">
        <v>9570200</v>
      </c>
      <c r="C352" s="33" t="s">
        <v>135</v>
      </c>
      <c r="D352" s="27">
        <v>200</v>
      </c>
      <c r="E352" s="20">
        <v>200</v>
      </c>
      <c r="F352" s="20"/>
      <c r="G352" s="20"/>
      <c r="H352" s="29" t="s">
        <v>138</v>
      </c>
      <c r="I352" s="30">
        <v>123</v>
      </c>
    </row>
    <row r="353" spans="1:9" ht="13.5" customHeight="1">
      <c r="A353" s="19" t="str">
        <f>CONCATENATE(C420," ","MARS"," ",D420)</f>
        <v>Predlžovací diel MARS 250/100</v>
      </c>
      <c r="B353" s="20">
        <v>9570250</v>
      </c>
      <c r="C353" s="33" t="s">
        <v>135</v>
      </c>
      <c r="D353" s="27">
        <v>250</v>
      </c>
      <c r="E353" s="20">
        <v>250</v>
      </c>
      <c r="F353" s="20"/>
      <c r="G353" s="20"/>
      <c r="H353" s="29" t="s">
        <v>138</v>
      </c>
      <c r="I353" s="30">
        <v>158</v>
      </c>
    </row>
    <row r="354" spans="1:9" ht="13.5" customHeight="1">
      <c r="A354" s="19" t="str">
        <f>CONCATENATE(C421," ","MARS"," ",D421)</f>
        <v>Predlžovací diel MARS 300/100</v>
      </c>
      <c r="B354" s="20">
        <v>9570300</v>
      </c>
      <c r="C354" s="33" t="s">
        <v>135</v>
      </c>
      <c r="D354" s="27">
        <v>300</v>
      </c>
      <c r="E354" s="20">
        <v>300</v>
      </c>
      <c r="F354" s="20"/>
      <c r="G354" s="20"/>
      <c r="H354" s="29" t="s">
        <v>138</v>
      </c>
      <c r="I354" s="30">
        <v>210</v>
      </c>
    </row>
    <row r="355" spans="1:9" ht="13.5" customHeight="1">
      <c r="A355" s="19" t="str">
        <f>CONCATENATE(C422," ","MARS"," ",D422)</f>
        <v>Predlžovací diel MARS 400/100</v>
      </c>
      <c r="B355" s="20">
        <v>9570400</v>
      </c>
      <c r="C355" s="33" t="s">
        <v>135</v>
      </c>
      <c r="D355" s="27">
        <v>400</v>
      </c>
      <c r="E355" s="20">
        <v>400</v>
      </c>
      <c r="F355" s="20"/>
      <c r="G355" s="20"/>
      <c r="H355" s="29" t="s">
        <v>138</v>
      </c>
      <c r="I355" s="30">
        <v>319</v>
      </c>
    </row>
    <row r="356" spans="1:9" ht="13.5" customHeight="1">
      <c r="A356" s="19" t="str">
        <f>CONCATENATE(C423," ","MARS"," ",D423)</f>
        <v>Predlžovací diel MARS 500/100</v>
      </c>
      <c r="B356" s="20">
        <v>9570500</v>
      </c>
      <c r="C356" s="33" t="s">
        <v>135</v>
      </c>
      <c r="D356" s="27">
        <v>500</v>
      </c>
      <c r="E356" s="20">
        <v>500</v>
      </c>
      <c r="F356" s="20"/>
      <c r="G356" s="20"/>
      <c r="H356" s="29" t="s">
        <v>138</v>
      </c>
      <c r="I356" s="30">
        <v>364</v>
      </c>
    </row>
    <row r="357" spans="1:9" ht="13.5" customHeight="1">
      <c r="A357" s="19" t="str">
        <f aca="true" t="shared" si="24" ref="A357:A364">CONCATENATE(C432," ","MARS"," ",D432)</f>
        <v>Zakončenie žľabu MARS 100/60</v>
      </c>
      <c r="B357" s="20">
        <v>9170062</v>
      </c>
      <c r="C357" s="33" t="s">
        <v>136</v>
      </c>
      <c r="D357" s="27">
        <v>62</v>
      </c>
      <c r="E357" s="20">
        <v>62</v>
      </c>
      <c r="F357" s="20"/>
      <c r="G357" s="20"/>
      <c r="H357" s="29" t="s">
        <v>138</v>
      </c>
      <c r="I357" s="30">
        <v>70</v>
      </c>
    </row>
    <row r="358" spans="1:9" ht="13.5" customHeight="1">
      <c r="A358" s="19" t="str">
        <f t="shared" si="24"/>
        <v>Zakončenie žľabu MARS 150/60</v>
      </c>
      <c r="B358" s="20">
        <v>9170100</v>
      </c>
      <c r="C358" s="33" t="s">
        <v>136</v>
      </c>
      <c r="D358" s="27">
        <v>100</v>
      </c>
      <c r="E358" s="20">
        <v>100</v>
      </c>
      <c r="F358" s="20"/>
      <c r="G358" s="20"/>
      <c r="H358" s="29" t="s">
        <v>138</v>
      </c>
      <c r="I358" s="30">
        <v>84</v>
      </c>
    </row>
    <row r="359" spans="1:9" ht="13.5" customHeight="1">
      <c r="A359" s="19" t="str">
        <f t="shared" si="24"/>
        <v>Zakončenie žľabu MARS 200/60</v>
      </c>
      <c r="B359" s="20">
        <v>9170125</v>
      </c>
      <c r="C359" s="33" t="s">
        <v>136</v>
      </c>
      <c r="D359" s="27">
        <v>125</v>
      </c>
      <c r="E359" s="20">
        <v>125</v>
      </c>
      <c r="F359" s="20"/>
      <c r="G359" s="20"/>
      <c r="H359" s="29" t="s">
        <v>138</v>
      </c>
      <c r="I359" s="30">
        <v>119</v>
      </c>
    </row>
    <row r="360" spans="1:9" ht="13.5" customHeight="1">
      <c r="A360" s="19" t="str">
        <f t="shared" si="24"/>
        <v>Zakončenie žľabu MARS 250/60</v>
      </c>
      <c r="B360" s="20">
        <v>9170200</v>
      </c>
      <c r="C360" s="33" t="s">
        <v>136</v>
      </c>
      <c r="D360" s="27">
        <v>200</v>
      </c>
      <c r="E360" s="20">
        <v>200</v>
      </c>
      <c r="F360" s="20"/>
      <c r="G360" s="20"/>
      <c r="H360" s="29" t="s">
        <v>138</v>
      </c>
      <c r="I360" s="30">
        <v>133</v>
      </c>
    </row>
    <row r="361" spans="1:9" ht="13.5" customHeight="1">
      <c r="A361" s="19" t="str">
        <f t="shared" si="24"/>
        <v>Zakončenie žľabu MARS 300/60</v>
      </c>
      <c r="B361" s="20">
        <v>9170250</v>
      </c>
      <c r="C361" s="33" t="s">
        <v>136</v>
      </c>
      <c r="D361" s="27">
        <v>250</v>
      </c>
      <c r="E361" s="20">
        <v>250</v>
      </c>
      <c r="F361" s="20"/>
      <c r="G361" s="20"/>
      <c r="H361" s="29" t="s">
        <v>138</v>
      </c>
      <c r="I361" s="30">
        <v>172</v>
      </c>
    </row>
    <row r="362" spans="1:9" ht="13.5" customHeight="1">
      <c r="A362" s="19" t="str">
        <f t="shared" si="24"/>
        <v>Zakončenie žľabu MARS 400/60</v>
      </c>
      <c r="B362" s="20">
        <v>9170300</v>
      </c>
      <c r="C362" s="36" t="s">
        <v>136</v>
      </c>
      <c r="D362" s="27">
        <v>300</v>
      </c>
      <c r="E362" s="20">
        <v>300</v>
      </c>
      <c r="F362" s="20"/>
      <c r="G362" s="20"/>
      <c r="H362" s="29" t="s">
        <v>138</v>
      </c>
      <c r="I362" s="30">
        <v>207</v>
      </c>
    </row>
    <row r="363" spans="1:9" ht="13.5" customHeight="1">
      <c r="A363" s="19" t="str">
        <f t="shared" si="24"/>
        <v>Zakončenie žľabu MARS 500/60</v>
      </c>
      <c r="B363" s="20">
        <v>9170400</v>
      </c>
      <c r="C363" s="36" t="s">
        <v>136</v>
      </c>
      <c r="D363" s="27">
        <v>400</v>
      </c>
      <c r="E363" s="20">
        <v>400</v>
      </c>
      <c r="F363" s="20"/>
      <c r="G363" s="20"/>
      <c r="H363" s="29" t="s">
        <v>138</v>
      </c>
      <c r="I363" s="30">
        <v>305</v>
      </c>
    </row>
    <row r="364" spans="1:9" ht="13.5" customHeight="1">
      <c r="A364" s="19" t="str">
        <f t="shared" si="24"/>
        <v>Zakončenie žľabu MARS 125/100</v>
      </c>
      <c r="B364" s="20">
        <v>9170500</v>
      </c>
      <c r="C364" s="36" t="s">
        <v>136</v>
      </c>
      <c r="D364" s="27">
        <v>500</v>
      </c>
      <c r="E364" s="20">
        <v>500</v>
      </c>
      <c r="F364" s="20"/>
      <c r="G364" s="20"/>
      <c r="H364" s="29" t="s">
        <v>138</v>
      </c>
      <c r="I364" s="30">
        <v>336</v>
      </c>
    </row>
    <row r="365" spans="1:9" ht="13.5" customHeight="1">
      <c r="A365" s="19" t="str">
        <f aca="true" t="shared" si="25" ref="A365:A374">CONCATENATE(C441," ","MARS"," ",D441)</f>
        <v>Zakončenie žľabu MARS 200/100</v>
      </c>
      <c r="B365" s="20">
        <v>9230001</v>
      </c>
      <c r="C365" s="37" t="s">
        <v>98</v>
      </c>
      <c r="D365" s="27"/>
      <c r="E365" s="20"/>
      <c r="F365" s="20"/>
      <c r="G365" s="20"/>
      <c r="H365" s="29" t="s">
        <v>138</v>
      </c>
      <c r="I365" s="30">
        <v>63</v>
      </c>
    </row>
    <row r="366" spans="1:9" ht="13.5" customHeight="1">
      <c r="A366" s="19" t="str">
        <f t="shared" si="25"/>
        <v>Zakončenie žľabu MARS 250/100</v>
      </c>
      <c r="B366" s="20">
        <v>9230010</v>
      </c>
      <c r="C366" s="37" t="s">
        <v>99</v>
      </c>
      <c r="D366" s="27"/>
      <c r="E366" s="20"/>
      <c r="F366" s="20"/>
      <c r="G366" s="20"/>
      <c r="H366" s="29" t="s">
        <v>138</v>
      </c>
      <c r="I366" s="30">
        <v>56</v>
      </c>
    </row>
    <row r="367" spans="1:9" ht="13.5" customHeight="1">
      <c r="A367" s="19" t="str">
        <f t="shared" si="25"/>
        <v>Zakončenie žľabu MARS 300/100</v>
      </c>
      <c r="B367" s="20">
        <v>9230020</v>
      </c>
      <c r="C367" s="37" t="s">
        <v>167</v>
      </c>
      <c r="D367" s="27"/>
      <c r="E367" s="20"/>
      <c r="F367" s="20"/>
      <c r="G367" s="20"/>
      <c r="H367" s="29" t="s">
        <v>138</v>
      </c>
      <c r="I367" s="30">
        <v>67</v>
      </c>
    </row>
    <row r="368" spans="1:9" ht="13.5" customHeight="1">
      <c r="A368" s="19" t="str">
        <f t="shared" si="25"/>
        <v>Zakončenie žľabu MARS 400/100</v>
      </c>
      <c r="B368" s="20">
        <v>9525000</v>
      </c>
      <c r="C368" s="36" t="s">
        <v>158</v>
      </c>
      <c r="D368" s="27">
        <v>50</v>
      </c>
      <c r="E368" s="20"/>
      <c r="F368" s="20">
        <v>50</v>
      </c>
      <c r="G368" s="20"/>
      <c r="H368" s="29" t="s">
        <v>138</v>
      </c>
      <c r="I368" s="30">
        <v>168</v>
      </c>
    </row>
    <row r="369" spans="1:9" ht="13.5" customHeight="1">
      <c r="A369" s="19" t="str">
        <f t="shared" si="25"/>
        <v>Zakončenie žľabu MARS 500/100</v>
      </c>
      <c r="B369" s="20">
        <v>9626000</v>
      </c>
      <c r="C369" s="36" t="s">
        <v>158</v>
      </c>
      <c r="D369" s="27">
        <v>60</v>
      </c>
      <c r="E369" s="20"/>
      <c r="F369" s="20">
        <v>60</v>
      </c>
      <c r="G369" s="20"/>
      <c r="H369" s="29" t="s">
        <v>138</v>
      </c>
      <c r="I369" s="30">
        <v>180</v>
      </c>
    </row>
    <row r="370" spans="1:9" ht="13.5" customHeight="1">
      <c r="A370" s="19" t="str">
        <f t="shared" si="25"/>
        <v>Spojka MARS 40</v>
      </c>
      <c r="B370" s="20">
        <v>9121000</v>
      </c>
      <c r="C370" s="33" t="s">
        <v>158</v>
      </c>
      <c r="D370" s="27">
        <v>100</v>
      </c>
      <c r="E370" s="20"/>
      <c r="F370" s="20">
        <v>100</v>
      </c>
      <c r="G370" s="20"/>
      <c r="H370" s="29" t="s">
        <v>138</v>
      </c>
      <c r="I370" s="30">
        <v>193</v>
      </c>
    </row>
    <row r="371" spans="1:9" ht="13.5" customHeight="1">
      <c r="A371" s="19" t="str">
        <f t="shared" si="25"/>
        <v>Spojka MARS 45</v>
      </c>
      <c r="B371" s="20">
        <v>9562007</v>
      </c>
      <c r="C371" s="33" t="s">
        <v>140</v>
      </c>
      <c r="D371" s="27">
        <v>62</v>
      </c>
      <c r="E371" s="20">
        <v>62</v>
      </c>
      <c r="F371" s="20"/>
      <c r="G371" s="20"/>
      <c r="H371" s="29" t="s">
        <v>138</v>
      </c>
      <c r="I371" s="30">
        <v>51</v>
      </c>
    </row>
    <row r="372" spans="1:9" ht="13.5" customHeight="1">
      <c r="A372" s="19" t="str">
        <f t="shared" si="25"/>
        <v>Spojka MARS 50</v>
      </c>
      <c r="B372" s="20">
        <v>9510007</v>
      </c>
      <c r="C372" s="33" t="s">
        <v>140</v>
      </c>
      <c r="D372" s="27">
        <v>100</v>
      </c>
      <c r="E372" s="20">
        <v>100</v>
      </c>
      <c r="F372" s="20"/>
      <c r="G372" s="20"/>
      <c r="H372" s="29" t="s">
        <v>138</v>
      </c>
      <c r="I372" s="30">
        <v>63</v>
      </c>
    </row>
    <row r="373" spans="1:9" ht="13.5" customHeight="1">
      <c r="A373" s="19" t="str">
        <f t="shared" si="25"/>
        <v>Spojka MARS 60</v>
      </c>
      <c r="B373" s="20">
        <v>9512507</v>
      </c>
      <c r="C373" s="33" t="s">
        <v>140</v>
      </c>
      <c r="D373" s="27">
        <v>125</v>
      </c>
      <c r="E373" s="20">
        <v>125</v>
      </c>
      <c r="F373" s="20"/>
      <c r="G373" s="20"/>
      <c r="H373" s="29" t="s">
        <v>138</v>
      </c>
      <c r="I373" s="30">
        <v>68</v>
      </c>
    </row>
    <row r="374" spans="1:9" ht="13.5" customHeight="1">
      <c r="A374" s="19" t="str">
        <f t="shared" si="25"/>
        <v>Spojka MARS 100</v>
      </c>
      <c r="B374" s="20">
        <v>9515007</v>
      </c>
      <c r="C374" s="33" t="s">
        <v>140</v>
      </c>
      <c r="D374" s="27">
        <v>150</v>
      </c>
      <c r="E374" s="20">
        <v>150</v>
      </c>
      <c r="F374" s="20"/>
      <c r="G374" s="20"/>
      <c r="H374" s="29" t="s">
        <v>138</v>
      </c>
      <c r="I374" s="30">
        <v>82</v>
      </c>
    </row>
    <row r="375" spans="1:9" ht="13.5" customHeight="1">
      <c r="A375" s="19" t="str">
        <f>CONCATENATE(C459," ","MARS"," ",D459)</f>
        <v>Prepážka MARS 50</v>
      </c>
      <c r="B375" s="20">
        <v>9520007</v>
      </c>
      <c r="C375" s="33" t="s">
        <v>140</v>
      </c>
      <c r="D375" s="27">
        <v>200</v>
      </c>
      <c r="E375" s="20">
        <v>200</v>
      </c>
      <c r="F375" s="20"/>
      <c r="G375" s="20"/>
      <c r="H375" s="29" t="s">
        <v>138</v>
      </c>
      <c r="I375" s="30">
        <v>109</v>
      </c>
    </row>
    <row r="376" spans="1:9" ht="13.5" customHeight="1">
      <c r="A376" s="19" t="str">
        <f>CONCATENATE(C460," ","MARS"," ",D460)</f>
        <v>Prepážka MARS 60</v>
      </c>
      <c r="B376" s="20">
        <v>9525007</v>
      </c>
      <c r="C376" s="33" t="s">
        <v>140</v>
      </c>
      <c r="D376" s="27">
        <v>250</v>
      </c>
      <c r="E376" s="20">
        <v>250</v>
      </c>
      <c r="F376" s="20"/>
      <c r="G376" s="20"/>
      <c r="H376" s="29" t="s">
        <v>138</v>
      </c>
      <c r="I376" s="30">
        <v>119</v>
      </c>
    </row>
    <row r="377" spans="1:9" ht="13.5" customHeight="1">
      <c r="A377" s="19" t="str">
        <f>CONCATENATE(C461," ","MARS"," ",D461)</f>
        <v>Prepážka MARS 100</v>
      </c>
      <c r="B377" s="20">
        <v>9530007</v>
      </c>
      <c r="C377" s="33" t="s">
        <v>140</v>
      </c>
      <c r="D377" s="27">
        <v>300</v>
      </c>
      <c r="E377" s="20">
        <v>300</v>
      </c>
      <c r="F377" s="20"/>
      <c r="G377" s="20"/>
      <c r="H377" s="29" t="s">
        <v>138</v>
      </c>
      <c r="I377" s="30">
        <v>126</v>
      </c>
    </row>
    <row r="378" spans="1:9" ht="13.5" customHeight="1">
      <c r="A378" s="19" t="str">
        <f aca="true" t="shared" si="26" ref="A378:A383">CONCATENATE(C476," ","MARS"," ",D476)</f>
        <v>Závitová tyč  MARS M8 (1m)</v>
      </c>
      <c r="B378" s="20">
        <v>9540007</v>
      </c>
      <c r="C378" s="33" t="s">
        <v>140</v>
      </c>
      <c r="D378" s="27">
        <v>400</v>
      </c>
      <c r="E378" s="20">
        <v>400</v>
      </c>
      <c r="F378" s="20"/>
      <c r="G378" s="20"/>
      <c r="H378" s="29" t="s">
        <v>138</v>
      </c>
      <c r="I378" s="30">
        <v>182</v>
      </c>
    </row>
    <row r="379" spans="1:9" ht="13.5" customHeight="1">
      <c r="A379" s="19" t="str">
        <f t="shared" si="26"/>
        <v>Zavitová tyč  MARS M10 (1m)</v>
      </c>
      <c r="B379" s="20">
        <v>9550007</v>
      </c>
      <c r="C379" s="33" t="s">
        <v>140</v>
      </c>
      <c r="D379" s="27">
        <v>500</v>
      </c>
      <c r="E379" s="20">
        <v>500</v>
      </c>
      <c r="F379" s="20"/>
      <c r="G379" s="20"/>
      <c r="H379" s="29" t="s">
        <v>138</v>
      </c>
      <c r="I379" s="30">
        <v>207</v>
      </c>
    </row>
    <row r="380" spans="1:9" ht="13.5" customHeight="1">
      <c r="A380" s="19" t="str">
        <f t="shared" si="26"/>
        <v>Pruž. uzáver krytu MARS </v>
      </c>
      <c r="B380" s="20">
        <v>9351522</v>
      </c>
      <c r="C380" s="33" t="s">
        <v>141</v>
      </c>
      <c r="D380" s="27" t="s">
        <v>100</v>
      </c>
      <c r="E380" s="20"/>
      <c r="F380" s="20"/>
      <c r="G380" s="20"/>
      <c r="H380" s="29" t="s">
        <v>138</v>
      </c>
      <c r="I380" s="30">
        <v>263</v>
      </c>
    </row>
    <row r="381" spans="1:9" ht="13.5" customHeight="1">
      <c r="A381" s="19" t="str">
        <f t="shared" si="26"/>
        <v>Upínka krytu MARS </v>
      </c>
      <c r="B381" s="20">
        <v>9352022</v>
      </c>
      <c r="C381" s="33" t="s">
        <v>141</v>
      </c>
      <c r="D381" s="27" t="s">
        <v>101</v>
      </c>
      <c r="E381" s="20"/>
      <c r="F381" s="20"/>
      <c r="G381" s="20"/>
      <c r="H381" s="29" t="s">
        <v>138</v>
      </c>
      <c r="I381" s="30">
        <v>315</v>
      </c>
    </row>
    <row r="382" spans="1:9" ht="13.5" customHeight="1">
      <c r="A382" s="19" t="str">
        <f t="shared" si="26"/>
        <v>Spoj. materiál - sada  MARS M8</v>
      </c>
      <c r="B382" s="20">
        <v>9200001</v>
      </c>
      <c r="C382" s="33" t="s">
        <v>102</v>
      </c>
      <c r="D382" s="27" t="s">
        <v>103</v>
      </c>
      <c r="E382" s="20">
        <v>125</v>
      </c>
      <c r="F382" s="20">
        <v>50</v>
      </c>
      <c r="G382" s="20">
        <v>62</v>
      </c>
      <c r="H382" s="29" t="s">
        <v>138</v>
      </c>
      <c r="I382" s="30">
        <v>39</v>
      </c>
    </row>
    <row r="383" spans="1:9" ht="13.5" customHeight="1">
      <c r="A383" s="19" t="str">
        <f t="shared" si="26"/>
        <v>Spoj. materiál - sada  MARS M6</v>
      </c>
      <c r="B383" s="20">
        <v>9200002</v>
      </c>
      <c r="C383" s="33" t="s">
        <v>102</v>
      </c>
      <c r="D383" s="27" t="s">
        <v>104</v>
      </c>
      <c r="E383" s="20">
        <v>200</v>
      </c>
      <c r="F383" s="20">
        <v>50</v>
      </c>
      <c r="G383" s="20">
        <v>125</v>
      </c>
      <c r="H383" s="29" t="s">
        <v>138</v>
      </c>
      <c r="I383" s="30">
        <v>46</v>
      </c>
    </row>
    <row r="384" spans="1:9" ht="13.5" customHeight="1">
      <c r="A384" s="38"/>
      <c r="B384" s="20">
        <v>9200003</v>
      </c>
      <c r="C384" s="33" t="s">
        <v>102</v>
      </c>
      <c r="D384" s="27" t="s">
        <v>105</v>
      </c>
      <c r="E384" s="20">
        <v>250</v>
      </c>
      <c r="F384" s="20">
        <v>50</v>
      </c>
      <c r="G384" s="20">
        <v>125</v>
      </c>
      <c r="H384" s="29" t="s">
        <v>138</v>
      </c>
      <c r="I384" s="30">
        <v>56</v>
      </c>
    </row>
    <row r="385" spans="1:9" ht="13.5" customHeight="1">
      <c r="A385" s="38"/>
      <c r="B385" s="20">
        <v>9200004</v>
      </c>
      <c r="C385" s="33" t="s">
        <v>102</v>
      </c>
      <c r="D385" s="27" t="s">
        <v>106</v>
      </c>
      <c r="E385" s="20">
        <v>400</v>
      </c>
      <c r="F385" s="20">
        <v>50</v>
      </c>
      <c r="G385" s="20">
        <v>250</v>
      </c>
      <c r="H385" s="29" t="s">
        <v>138</v>
      </c>
      <c r="I385" s="30">
        <v>63</v>
      </c>
    </row>
    <row r="386" spans="1:9" ht="13.5" customHeight="1">
      <c r="A386" s="38"/>
      <c r="B386" s="20">
        <v>9200005</v>
      </c>
      <c r="C386" s="33" t="s">
        <v>102</v>
      </c>
      <c r="D386" s="27" t="s">
        <v>107</v>
      </c>
      <c r="E386" s="20">
        <v>500</v>
      </c>
      <c r="F386" s="20">
        <v>50</v>
      </c>
      <c r="G386" s="20">
        <v>250</v>
      </c>
      <c r="H386" s="29" t="s">
        <v>138</v>
      </c>
      <c r="I386" s="30">
        <v>67</v>
      </c>
    </row>
    <row r="387" spans="1:9" ht="13.5" customHeight="1">
      <c r="A387" s="38"/>
      <c r="B387" s="20">
        <v>9200006</v>
      </c>
      <c r="C387" s="33" t="s">
        <v>102</v>
      </c>
      <c r="D387" s="27" t="s">
        <v>108</v>
      </c>
      <c r="E387" s="20">
        <v>500</v>
      </c>
      <c r="F387" s="20">
        <v>50</v>
      </c>
      <c r="G387" s="20">
        <v>300</v>
      </c>
      <c r="H387" s="29" t="s">
        <v>138</v>
      </c>
      <c r="I387" s="30">
        <v>77</v>
      </c>
    </row>
    <row r="388" spans="1:9" ht="13.5" customHeight="1">
      <c r="A388" s="38"/>
      <c r="B388" s="20">
        <v>9200067</v>
      </c>
      <c r="C388" s="33" t="s">
        <v>102</v>
      </c>
      <c r="D388" s="27" t="s">
        <v>109</v>
      </c>
      <c r="E388" s="20">
        <v>200</v>
      </c>
      <c r="F388" s="20">
        <v>60</v>
      </c>
      <c r="G388" s="20">
        <v>100</v>
      </c>
      <c r="H388" s="29" t="s">
        <v>138</v>
      </c>
      <c r="I388" s="30">
        <v>49</v>
      </c>
    </row>
    <row r="389" spans="1:9" ht="13.5" customHeight="1">
      <c r="A389" s="38"/>
      <c r="B389" s="20">
        <v>9200068</v>
      </c>
      <c r="C389" s="33" t="s">
        <v>102</v>
      </c>
      <c r="D389" s="27" t="s">
        <v>110</v>
      </c>
      <c r="E389" s="20">
        <v>250</v>
      </c>
      <c r="F389" s="20">
        <v>60</v>
      </c>
      <c r="G389" s="20">
        <v>150</v>
      </c>
      <c r="H389" s="29" t="s">
        <v>138</v>
      </c>
      <c r="I389" s="30">
        <v>56</v>
      </c>
    </row>
    <row r="390" spans="1:9" ht="13.5" customHeight="1">
      <c r="A390" s="38"/>
      <c r="B390" s="20">
        <v>9200069</v>
      </c>
      <c r="C390" s="33" t="s">
        <v>102</v>
      </c>
      <c r="D390" s="27" t="s">
        <v>111</v>
      </c>
      <c r="E390" s="20">
        <v>400</v>
      </c>
      <c r="F390" s="20">
        <v>60</v>
      </c>
      <c r="G390" s="20">
        <v>100</v>
      </c>
      <c r="H390" s="29" t="s">
        <v>138</v>
      </c>
      <c r="I390" s="30">
        <v>77</v>
      </c>
    </row>
    <row r="391" spans="1:9" ht="13.5" customHeight="1">
      <c r="A391" s="38"/>
      <c r="B391" s="20">
        <v>9200060</v>
      </c>
      <c r="C391" s="33" t="s">
        <v>102</v>
      </c>
      <c r="D391" s="27" t="s">
        <v>112</v>
      </c>
      <c r="E391" s="20">
        <v>500</v>
      </c>
      <c r="F391" s="20">
        <v>60</v>
      </c>
      <c r="G391" s="20">
        <v>250</v>
      </c>
      <c r="H391" s="29" t="s">
        <v>138</v>
      </c>
      <c r="I391" s="30">
        <v>67</v>
      </c>
    </row>
    <row r="392" spans="1:9" ht="13.5" customHeight="1">
      <c r="A392" s="38"/>
      <c r="B392" s="20">
        <v>9200007</v>
      </c>
      <c r="C392" s="33" t="s">
        <v>102</v>
      </c>
      <c r="D392" s="27" t="s">
        <v>113</v>
      </c>
      <c r="E392" s="20">
        <v>200</v>
      </c>
      <c r="F392" s="20">
        <v>100</v>
      </c>
      <c r="G392" s="20">
        <v>125</v>
      </c>
      <c r="H392" s="29" t="s">
        <v>138</v>
      </c>
      <c r="I392" s="30">
        <v>46</v>
      </c>
    </row>
    <row r="393" spans="1:9" ht="13.5" customHeight="1">
      <c r="A393" s="38"/>
      <c r="B393" s="20">
        <v>9200008</v>
      </c>
      <c r="C393" s="33" t="s">
        <v>102</v>
      </c>
      <c r="D393" s="27" t="s">
        <v>114</v>
      </c>
      <c r="E393" s="20">
        <v>250</v>
      </c>
      <c r="F393" s="20">
        <v>100</v>
      </c>
      <c r="G393" s="20">
        <v>125</v>
      </c>
      <c r="H393" s="29" t="s">
        <v>138</v>
      </c>
      <c r="I393" s="30">
        <v>53</v>
      </c>
    </row>
    <row r="394" spans="1:9" ht="13.5" customHeight="1">
      <c r="A394" s="38"/>
      <c r="B394" s="20">
        <v>9200009</v>
      </c>
      <c r="C394" s="33" t="s">
        <v>102</v>
      </c>
      <c r="D394" s="27" t="s">
        <v>115</v>
      </c>
      <c r="E394" s="20">
        <v>400</v>
      </c>
      <c r="F394" s="20">
        <v>100</v>
      </c>
      <c r="G394" s="20">
        <v>250</v>
      </c>
      <c r="H394" s="29" t="s">
        <v>138</v>
      </c>
      <c r="I394" s="30">
        <v>67</v>
      </c>
    </row>
    <row r="395" spans="1:9" ht="13.5" customHeight="1">
      <c r="A395" s="38"/>
      <c r="B395" s="20">
        <v>9200010</v>
      </c>
      <c r="C395" s="33" t="s">
        <v>102</v>
      </c>
      <c r="D395" s="27" t="s">
        <v>116</v>
      </c>
      <c r="E395" s="20">
        <v>500</v>
      </c>
      <c r="F395" s="20">
        <v>100</v>
      </c>
      <c r="G395" s="20">
        <v>250</v>
      </c>
      <c r="H395" s="29" t="s">
        <v>138</v>
      </c>
      <c r="I395" s="30">
        <v>77</v>
      </c>
    </row>
    <row r="396" spans="1:9" ht="13.5" customHeight="1">
      <c r="A396" s="38"/>
      <c r="B396" s="20">
        <v>9200011</v>
      </c>
      <c r="C396" s="33" t="s">
        <v>142</v>
      </c>
      <c r="D396" s="27">
        <v>50</v>
      </c>
      <c r="E396" s="20"/>
      <c r="F396" s="20">
        <v>50</v>
      </c>
      <c r="G396" s="20"/>
      <c r="H396" s="29" t="s">
        <v>138</v>
      </c>
      <c r="I396" s="30">
        <v>42</v>
      </c>
    </row>
    <row r="397" spans="1:9" ht="13.5" customHeight="1">
      <c r="A397" s="38"/>
      <c r="B397" s="20">
        <v>9200061</v>
      </c>
      <c r="C397" s="33" t="s">
        <v>142</v>
      </c>
      <c r="D397" s="27">
        <v>60</v>
      </c>
      <c r="E397" s="20"/>
      <c r="F397" s="20">
        <v>60</v>
      </c>
      <c r="G397" s="20"/>
      <c r="H397" s="29" t="s">
        <v>138</v>
      </c>
      <c r="I397" s="30">
        <v>56</v>
      </c>
    </row>
    <row r="398" spans="1:9" ht="13.5" customHeight="1">
      <c r="A398" s="38"/>
      <c r="B398" s="20">
        <v>9200012</v>
      </c>
      <c r="C398" s="33" t="s">
        <v>142</v>
      </c>
      <c r="D398" s="27">
        <v>100</v>
      </c>
      <c r="E398" s="20"/>
      <c r="F398" s="20">
        <v>100</v>
      </c>
      <c r="G398" s="20"/>
      <c r="H398" s="29" t="s">
        <v>138</v>
      </c>
      <c r="I398" s="30">
        <v>60</v>
      </c>
    </row>
    <row r="399" spans="1:9" ht="13.5" customHeight="1">
      <c r="A399" s="38"/>
      <c r="B399" s="20">
        <v>9200013</v>
      </c>
      <c r="C399" s="33" t="s">
        <v>142</v>
      </c>
      <c r="D399" s="27" t="s">
        <v>143</v>
      </c>
      <c r="E399" s="20"/>
      <c r="F399" s="20"/>
      <c r="G399" s="20"/>
      <c r="H399" s="29" t="s">
        <v>138</v>
      </c>
      <c r="I399" s="30">
        <v>33</v>
      </c>
    </row>
    <row r="400" spans="1:9" ht="13.5" customHeight="1">
      <c r="A400" s="38"/>
      <c r="B400" s="20">
        <v>9200014</v>
      </c>
      <c r="C400" s="33" t="s">
        <v>142</v>
      </c>
      <c r="D400" s="27" t="s">
        <v>144</v>
      </c>
      <c r="E400" s="20"/>
      <c r="F400" s="20"/>
      <c r="G400" s="20"/>
      <c r="H400" s="29" t="s">
        <v>138</v>
      </c>
      <c r="I400" s="30">
        <v>39</v>
      </c>
    </row>
    <row r="401" spans="1:9" ht="13.5" customHeight="1">
      <c r="A401" s="38"/>
      <c r="B401" s="20">
        <v>9200015</v>
      </c>
      <c r="C401" s="33" t="s">
        <v>142</v>
      </c>
      <c r="D401" s="27" t="s">
        <v>145</v>
      </c>
      <c r="E401" s="20"/>
      <c r="F401" s="20"/>
      <c r="G401" s="20"/>
      <c r="H401" s="29" t="s">
        <v>138</v>
      </c>
      <c r="I401" s="30">
        <v>46</v>
      </c>
    </row>
    <row r="402" spans="1:9" ht="13.5" customHeight="1">
      <c r="A402" s="38"/>
      <c r="B402" s="20">
        <v>9220001</v>
      </c>
      <c r="C402" s="33" t="s">
        <v>118</v>
      </c>
      <c r="D402" s="27" t="s">
        <v>3</v>
      </c>
      <c r="E402" s="20">
        <v>62</v>
      </c>
      <c r="F402" s="20">
        <v>50</v>
      </c>
      <c r="G402" s="20"/>
      <c r="H402" s="29" t="s">
        <v>138</v>
      </c>
      <c r="I402" s="30">
        <v>74</v>
      </c>
    </row>
    <row r="403" spans="1:9" ht="13.5" customHeight="1">
      <c r="A403" s="38"/>
      <c r="B403" s="20">
        <v>9220002</v>
      </c>
      <c r="C403" s="33" t="s">
        <v>118</v>
      </c>
      <c r="D403" s="27" t="s">
        <v>4</v>
      </c>
      <c r="E403" s="20">
        <v>125</v>
      </c>
      <c r="F403" s="20">
        <v>50</v>
      </c>
      <c r="G403" s="20"/>
      <c r="H403" s="29" t="s">
        <v>138</v>
      </c>
      <c r="I403" s="30">
        <v>91</v>
      </c>
    </row>
    <row r="404" spans="1:9" ht="13.5" customHeight="1">
      <c r="A404" s="38"/>
      <c r="B404" s="20">
        <v>9220003</v>
      </c>
      <c r="C404" s="33" t="s">
        <v>118</v>
      </c>
      <c r="D404" s="27" t="s">
        <v>5</v>
      </c>
      <c r="E404" s="20">
        <v>200</v>
      </c>
      <c r="F404" s="20">
        <v>50</v>
      </c>
      <c r="G404" s="20"/>
      <c r="H404" s="29" t="s">
        <v>138</v>
      </c>
      <c r="I404" s="30">
        <v>126</v>
      </c>
    </row>
    <row r="405" spans="1:9" ht="13.5" customHeight="1">
      <c r="A405" s="38"/>
      <c r="B405" s="20">
        <v>9220004</v>
      </c>
      <c r="C405" s="33" t="s">
        <v>118</v>
      </c>
      <c r="D405" s="27" t="s">
        <v>6</v>
      </c>
      <c r="E405" s="20">
        <v>250</v>
      </c>
      <c r="F405" s="20">
        <v>50</v>
      </c>
      <c r="G405" s="20"/>
      <c r="H405" s="29" t="s">
        <v>138</v>
      </c>
      <c r="I405" s="30">
        <v>151</v>
      </c>
    </row>
    <row r="406" spans="1:9" ht="13.5" customHeight="1">
      <c r="A406" s="38"/>
      <c r="B406" s="20">
        <v>9220005</v>
      </c>
      <c r="C406" s="33" t="s">
        <v>118</v>
      </c>
      <c r="D406" s="27" t="s">
        <v>7</v>
      </c>
      <c r="E406" s="20">
        <v>300</v>
      </c>
      <c r="F406" s="20">
        <v>50</v>
      </c>
      <c r="G406" s="20"/>
      <c r="H406" s="29" t="s">
        <v>138</v>
      </c>
      <c r="I406" s="30">
        <v>175</v>
      </c>
    </row>
    <row r="407" spans="1:9" ht="13.5" customHeight="1">
      <c r="A407" s="38"/>
      <c r="B407" s="20">
        <v>9220006</v>
      </c>
      <c r="C407" s="33" t="s">
        <v>118</v>
      </c>
      <c r="D407" s="27" t="s">
        <v>8</v>
      </c>
      <c r="E407" s="20">
        <v>400</v>
      </c>
      <c r="F407" s="20">
        <v>50</v>
      </c>
      <c r="G407" s="20"/>
      <c r="H407" s="29" t="s">
        <v>138</v>
      </c>
      <c r="I407" s="30">
        <v>207</v>
      </c>
    </row>
    <row r="408" spans="1:9" ht="13.5" customHeight="1">
      <c r="A408" s="38"/>
      <c r="B408" s="20">
        <v>9220007</v>
      </c>
      <c r="C408" s="33" t="s">
        <v>118</v>
      </c>
      <c r="D408" s="27" t="s">
        <v>9</v>
      </c>
      <c r="E408" s="20">
        <v>500</v>
      </c>
      <c r="F408" s="20">
        <v>50</v>
      </c>
      <c r="G408" s="20"/>
      <c r="H408" s="29" t="s">
        <v>138</v>
      </c>
      <c r="I408" s="30">
        <v>221</v>
      </c>
    </row>
    <row r="409" spans="1:9" ht="13.5" customHeight="1">
      <c r="A409" s="38"/>
      <c r="B409" s="20">
        <v>9226007</v>
      </c>
      <c r="C409" s="33" t="s">
        <v>118</v>
      </c>
      <c r="D409" s="27" t="s">
        <v>187</v>
      </c>
      <c r="E409" s="20">
        <v>70</v>
      </c>
      <c r="F409" s="20">
        <v>60</v>
      </c>
      <c r="G409" s="20"/>
      <c r="H409" s="29" t="s">
        <v>138</v>
      </c>
      <c r="I409" s="30">
        <v>86</v>
      </c>
    </row>
    <row r="410" spans="1:9" ht="13.5" customHeight="1">
      <c r="A410" s="38"/>
      <c r="B410" s="20">
        <v>9226010</v>
      </c>
      <c r="C410" s="33" t="s">
        <v>118</v>
      </c>
      <c r="D410" s="27" t="s">
        <v>10</v>
      </c>
      <c r="E410" s="20">
        <v>100</v>
      </c>
      <c r="F410" s="20">
        <v>60</v>
      </c>
      <c r="G410" s="20"/>
      <c r="H410" s="29" t="s">
        <v>138</v>
      </c>
      <c r="I410" s="30">
        <v>105</v>
      </c>
    </row>
    <row r="411" spans="1:9" ht="13.5" customHeight="1">
      <c r="A411" s="38"/>
      <c r="B411" s="20">
        <v>9226015</v>
      </c>
      <c r="C411" s="33" t="s">
        <v>118</v>
      </c>
      <c r="D411" s="27" t="s">
        <v>12</v>
      </c>
      <c r="E411" s="20">
        <v>150</v>
      </c>
      <c r="F411" s="20">
        <v>60</v>
      </c>
      <c r="G411" s="20"/>
      <c r="H411" s="29" t="s">
        <v>138</v>
      </c>
      <c r="I411" s="30">
        <v>123</v>
      </c>
    </row>
    <row r="412" spans="1:9" ht="13.5" customHeight="1">
      <c r="A412" s="38"/>
      <c r="B412" s="20">
        <v>9226000</v>
      </c>
      <c r="C412" s="33" t="s">
        <v>118</v>
      </c>
      <c r="D412" s="27" t="s">
        <v>14</v>
      </c>
      <c r="E412" s="20">
        <v>200</v>
      </c>
      <c r="F412" s="20">
        <v>60</v>
      </c>
      <c r="G412" s="20"/>
      <c r="H412" s="29" t="s">
        <v>138</v>
      </c>
      <c r="I412" s="30">
        <v>133</v>
      </c>
    </row>
    <row r="413" spans="1:9" ht="13.5" customHeight="1">
      <c r="A413" s="38"/>
      <c r="B413" s="20">
        <v>9226025</v>
      </c>
      <c r="C413" s="33" t="s">
        <v>118</v>
      </c>
      <c r="D413" s="27" t="s">
        <v>16</v>
      </c>
      <c r="E413" s="20">
        <v>250</v>
      </c>
      <c r="F413" s="20">
        <v>60</v>
      </c>
      <c r="G413" s="20"/>
      <c r="H413" s="29" t="s">
        <v>138</v>
      </c>
      <c r="I413" s="30">
        <v>154</v>
      </c>
    </row>
    <row r="414" spans="1:9" ht="13.5" customHeight="1">
      <c r="A414" s="38"/>
      <c r="B414" s="20">
        <v>9226030</v>
      </c>
      <c r="C414" s="33" t="s">
        <v>118</v>
      </c>
      <c r="D414" s="27" t="s">
        <v>18</v>
      </c>
      <c r="E414" s="20">
        <v>300</v>
      </c>
      <c r="F414" s="20">
        <v>60</v>
      </c>
      <c r="G414" s="20"/>
      <c r="H414" s="29" t="s">
        <v>138</v>
      </c>
      <c r="I414" s="30">
        <v>182</v>
      </c>
    </row>
    <row r="415" spans="1:9" ht="13.5" customHeight="1">
      <c r="A415" s="38"/>
      <c r="B415" s="20">
        <v>9226040</v>
      </c>
      <c r="C415" s="33" t="s">
        <v>118</v>
      </c>
      <c r="D415" s="27" t="s">
        <v>20</v>
      </c>
      <c r="E415" s="20">
        <v>400</v>
      </c>
      <c r="F415" s="20">
        <v>60</v>
      </c>
      <c r="G415" s="20"/>
      <c r="H415" s="29" t="s">
        <v>138</v>
      </c>
      <c r="I415" s="30">
        <v>214</v>
      </c>
    </row>
    <row r="416" spans="1:9" ht="13.5" customHeight="1">
      <c r="A416" s="38"/>
      <c r="B416" s="20">
        <v>9226050</v>
      </c>
      <c r="C416" s="33" t="s">
        <v>118</v>
      </c>
      <c r="D416" s="27" t="s">
        <v>22</v>
      </c>
      <c r="E416" s="20">
        <v>500</v>
      </c>
      <c r="F416" s="20">
        <v>60</v>
      </c>
      <c r="G416" s="20"/>
      <c r="H416" s="29" t="s">
        <v>138</v>
      </c>
      <c r="I416" s="30">
        <v>228</v>
      </c>
    </row>
    <row r="417" spans="1:9" ht="13.5" customHeight="1">
      <c r="A417" s="38"/>
      <c r="B417" s="20">
        <v>9220008</v>
      </c>
      <c r="C417" s="33" t="s">
        <v>118</v>
      </c>
      <c r="D417" s="27" t="s">
        <v>11</v>
      </c>
      <c r="E417" s="20">
        <v>125</v>
      </c>
      <c r="F417" s="20">
        <v>100</v>
      </c>
      <c r="G417" s="20"/>
      <c r="H417" s="29" t="s">
        <v>138</v>
      </c>
      <c r="I417" s="30">
        <v>123</v>
      </c>
    </row>
    <row r="418" spans="1:9" ht="13.5" customHeight="1">
      <c r="A418" s="38"/>
      <c r="B418" s="58">
        <v>1220007</v>
      </c>
      <c r="C418" s="63" t="s">
        <v>118</v>
      </c>
      <c r="D418" s="60" t="s">
        <v>183</v>
      </c>
      <c r="E418" s="58">
        <v>150</v>
      </c>
      <c r="F418" s="58">
        <v>100</v>
      </c>
      <c r="G418" s="58"/>
      <c r="H418" s="61" t="s">
        <v>138</v>
      </c>
      <c r="I418" s="62">
        <v>78</v>
      </c>
    </row>
    <row r="419" spans="1:9" ht="13.5" customHeight="1">
      <c r="A419" s="38"/>
      <c r="B419" s="20">
        <v>9220009</v>
      </c>
      <c r="C419" s="33" t="s">
        <v>118</v>
      </c>
      <c r="D419" s="27" t="s">
        <v>13</v>
      </c>
      <c r="E419" s="20">
        <v>200</v>
      </c>
      <c r="F419" s="20">
        <v>100</v>
      </c>
      <c r="G419" s="20"/>
      <c r="H419" s="29" t="s">
        <v>138</v>
      </c>
      <c r="I419" s="30">
        <v>151</v>
      </c>
    </row>
    <row r="420" spans="1:9" ht="13.5" customHeight="1">
      <c r="A420" s="38"/>
      <c r="B420" s="20">
        <v>9220010</v>
      </c>
      <c r="C420" s="33" t="s">
        <v>118</v>
      </c>
      <c r="D420" s="27" t="s">
        <v>15</v>
      </c>
      <c r="E420" s="20">
        <v>250</v>
      </c>
      <c r="F420" s="20">
        <v>100</v>
      </c>
      <c r="G420" s="20"/>
      <c r="H420" s="29" t="s">
        <v>138</v>
      </c>
      <c r="I420" s="30">
        <v>172</v>
      </c>
    </row>
    <row r="421" spans="1:9" ht="13.5" customHeight="1">
      <c r="A421" s="38"/>
      <c r="B421" s="20">
        <v>9220011</v>
      </c>
      <c r="C421" s="33" t="s">
        <v>118</v>
      </c>
      <c r="D421" s="27" t="s">
        <v>17</v>
      </c>
      <c r="E421" s="20">
        <v>300</v>
      </c>
      <c r="F421" s="20">
        <v>100</v>
      </c>
      <c r="G421" s="20"/>
      <c r="H421" s="29" t="s">
        <v>138</v>
      </c>
      <c r="I421" s="30">
        <v>207</v>
      </c>
    </row>
    <row r="422" spans="1:9" ht="13.5" customHeight="1">
      <c r="A422" s="38"/>
      <c r="B422" s="20">
        <v>9220012</v>
      </c>
      <c r="C422" s="33" t="s">
        <v>118</v>
      </c>
      <c r="D422" s="27" t="s">
        <v>19</v>
      </c>
      <c r="E422" s="20">
        <v>400</v>
      </c>
      <c r="F422" s="20">
        <v>100</v>
      </c>
      <c r="G422" s="20"/>
      <c r="H422" s="29" t="s">
        <v>138</v>
      </c>
      <c r="I422" s="30">
        <v>228</v>
      </c>
    </row>
    <row r="423" spans="1:9" ht="13.5" customHeight="1">
      <c r="A423" s="38"/>
      <c r="B423" s="20">
        <v>9220014</v>
      </c>
      <c r="C423" s="33" t="s">
        <v>118</v>
      </c>
      <c r="D423" s="27" t="s">
        <v>21</v>
      </c>
      <c r="E423" s="20">
        <v>500</v>
      </c>
      <c r="F423" s="20">
        <v>100</v>
      </c>
      <c r="G423" s="20"/>
      <c r="H423" s="29" t="s">
        <v>138</v>
      </c>
      <c r="I423" s="30">
        <v>270</v>
      </c>
    </row>
    <row r="424" spans="1:9" ht="13.5" customHeight="1">
      <c r="A424" s="38"/>
      <c r="B424" s="20">
        <v>9200016</v>
      </c>
      <c r="C424" s="33" t="s">
        <v>139</v>
      </c>
      <c r="D424" s="27" t="s">
        <v>3</v>
      </c>
      <c r="E424" s="20">
        <v>62</v>
      </c>
      <c r="F424" s="20">
        <v>50</v>
      </c>
      <c r="G424" s="20"/>
      <c r="H424" s="29" t="s">
        <v>138</v>
      </c>
      <c r="I424" s="30">
        <v>39</v>
      </c>
    </row>
    <row r="425" spans="1:9" ht="13.5" customHeight="1">
      <c r="A425" s="38"/>
      <c r="B425" s="20">
        <v>9200017</v>
      </c>
      <c r="C425" s="33" t="s">
        <v>139</v>
      </c>
      <c r="D425" s="27" t="s">
        <v>4</v>
      </c>
      <c r="E425" s="20">
        <v>125</v>
      </c>
      <c r="F425" s="20">
        <v>50</v>
      </c>
      <c r="G425" s="20"/>
      <c r="H425" s="29" t="s">
        <v>138</v>
      </c>
      <c r="I425" s="30">
        <v>46</v>
      </c>
    </row>
    <row r="426" spans="1:9" ht="13.5" customHeight="1">
      <c r="A426" s="38"/>
      <c r="B426" s="20">
        <v>9200018</v>
      </c>
      <c r="C426" s="33" t="s">
        <v>139</v>
      </c>
      <c r="D426" s="27" t="s">
        <v>5</v>
      </c>
      <c r="E426" s="20">
        <v>200</v>
      </c>
      <c r="F426" s="20">
        <v>50</v>
      </c>
      <c r="G426" s="20"/>
      <c r="H426" s="29" t="s">
        <v>138</v>
      </c>
      <c r="I426" s="30">
        <v>56</v>
      </c>
    </row>
    <row r="427" spans="1:9" ht="13.5" customHeight="1">
      <c r="A427" s="38"/>
      <c r="B427" s="20">
        <v>9200019</v>
      </c>
      <c r="C427" s="33" t="s">
        <v>139</v>
      </c>
      <c r="D427" s="27" t="s">
        <v>6</v>
      </c>
      <c r="E427" s="20">
        <v>250</v>
      </c>
      <c r="F427" s="20">
        <v>50</v>
      </c>
      <c r="G427" s="20"/>
      <c r="H427" s="29" t="s">
        <v>138</v>
      </c>
      <c r="I427" s="30">
        <v>67</v>
      </c>
    </row>
    <row r="428" spans="1:9" ht="13.5" customHeight="1">
      <c r="A428" s="38"/>
      <c r="B428" s="20">
        <v>9200020</v>
      </c>
      <c r="C428" s="33" t="s">
        <v>139</v>
      </c>
      <c r="D428" s="27" t="s">
        <v>7</v>
      </c>
      <c r="E428" s="20">
        <v>300</v>
      </c>
      <c r="F428" s="20">
        <v>50</v>
      </c>
      <c r="G428" s="20"/>
      <c r="H428" s="29" t="s">
        <v>138</v>
      </c>
      <c r="I428" s="30">
        <v>77</v>
      </c>
    </row>
    <row r="429" spans="1:9" ht="13.5" customHeight="1">
      <c r="A429" s="38"/>
      <c r="B429" s="20">
        <v>9200021</v>
      </c>
      <c r="C429" s="33" t="s">
        <v>139</v>
      </c>
      <c r="D429" s="27" t="s">
        <v>8</v>
      </c>
      <c r="E429" s="20">
        <v>400</v>
      </c>
      <c r="F429" s="20">
        <v>50</v>
      </c>
      <c r="G429" s="20"/>
      <c r="H429" s="29" t="s">
        <v>138</v>
      </c>
      <c r="I429" s="30">
        <v>88</v>
      </c>
    </row>
    <row r="430" spans="1:9" ht="13.5" customHeight="1">
      <c r="A430" s="38"/>
      <c r="B430" s="20">
        <v>9200022</v>
      </c>
      <c r="C430" s="33" t="s">
        <v>139</v>
      </c>
      <c r="D430" s="27" t="s">
        <v>9</v>
      </c>
      <c r="E430" s="20">
        <v>500</v>
      </c>
      <c r="F430" s="20">
        <v>50</v>
      </c>
      <c r="G430" s="20"/>
      <c r="H430" s="29" t="s">
        <v>138</v>
      </c>
      <c r="I430" s="30">
        <v>98</v>
      </c>
    </row>
    <row r="431" spans="1:9" ht="13.5" customHeight="1">
      <c r="A431" s="38"/>
      <c r="B431" s="20">
        <v>9206007</v>
      </c>
      <c r="C431" s="33" t="s">
        <v>139</v>
      </c>
      <c r="D431" s="27" t="s">
        <v>187</v>
      </c>
      <c r="E431" s="20">
        <v>70</v>
      </c>
      <c r="F431" s="20">
        <v>60</v>
      </c>
      <c r="G431" s="20"/>
      <c r="H431" s="29" t="s">
        <v>138</v>
      </c>
      <c r="I431" s="30">
        <v>42</v>
      </c>
    </row>
    <row r="432" spans="1:9" ht="13.5" customHeight="1">
      <c r="A432" s="38"/>
      <c r="B432" s="20">
        <v>9206010</v>
      </c>
      <c r="C432" s="33" t="s">
        <v>139</v>
      </c>
      <c r="D432" s="27" t="s">
        <v>10</v>
      </c>
      <c r="E432" s="20">
        <v>100</v>
      </c>
      <c r="F432" s="20">
        <v>60</v>
      </c>
      <c r="G432" s="20"/>
      <c r="H432" s="29" t="s">
        <v>138</v>
      </c>
      <c r="I432" s="30">
        <v>46</v>
      </c>
    </row>
    <row r="433" spans="1:9" ht="13.5" customHeight="1">
      <c r="A433" s="38"/>
      <c r="B433" s="20">
        <v>9206015</v>
      </c>
      <c r="C433" s="33" t="s">
        <v>139</v>
      </c>
      <c r="D433" s="27" t="s">
        <v>12</v>
      </c>
      <c r="E433" s="20">
        <v>150</v>
      </c>
      <c r="F433" s="20">
        <v>60</v>
      </c>
      <c r="G433" s="20"/>
      <c r="H433" s="29" t="s">
        <v>138</v>
      </c>
      <c r="I433" s="30">
        <v>49</v>
      </c>
    </row>
    <row r="434" spans="1:9" ht="13.5" customHeight="1">
      <c r="A434" s="38"/>
      <c r="B434" s="20">
        <v>9206020</v>
      </c>
      <c r="C434" s="33" t="s">
        <v>139</v>
      </c>
      <c r="D434" s="27" t="s">
        <v>14</v>
      </c>
      <c r="E434" s="20">
        <v>200</v>
      </c>
      <c r="F434" s="20">
        <v>60</v>
      </c>
      <c r="G434" s="20"/>
      <c r="H434" s="29" t="s">
        <v>138</v>
      </c>
      <c r="I434" s="30">
        <v>56</v>
      </c>
    </row>
    <row r="435" spans="1:9" ht="13.5" customHeight="1">
      <c r="A435" s="38"/>
      <c r="B435" s="20">
        <v>9206025</v>
      </c>
      <c r="C435" s="33" t="s">
        <v>139</v>
      </c>
      <c r="D435" s="27" t="s">
        <v>16</v>
      </c>
      <c r="E435" s="20">
        <v>250</v>
      </c>
      <c r="F435" s="20">
        <v>60</v>
      </c>
      <c r="G435" s="20"/>
      <c r="H435" s="29" t="s">
        <v>138</v>
      </c>
      <c r="I435" s="30">
        <v>67</v>
      </c>
    </row>
    <row r="436" spans="1:9" ht="13.5" customHeight="1">
      <c r="A436" s="38"/>
      <c r="B436" s="20">
        <v>9206030</v>
      </c>
      <c r="C436" s="33" t="s">
        <v>139</v>
      </c>
      <c r="D436" s="27" t="s">
        <v>18</v>
      </c>
      <c r="E436" s="20">
        <v>300</v>
      </c>
      <c r="F436" s="20">
        <v>60</v>
      </c>
      <c r="G436" s="20"/>
      <c r="H436" s="29" t="s">
        <v>138</v>
      </c>
      <c r="I436" s="30">
        <v>74</v>
      </c>
    </row>
    <row r="437" spans="1:9" ht="13.5" customHeight="1">
      <c r="A437" s="38"/>
      <c r="B437" s="20">
        <v>9206040</v>
      </c>
      <c r="C437" s="33" t="s">
        <v>139</v>
      </c>
      <c r="D437" s="27" t="s">
        <v>20</v>
      </c>
      <c r="E437" s="20">
        <v>400</v>
      </c>
      <c r="F437" s="20">
        <v>60</v>
      </c>
      <c r="G437" s="20"/>
      <c r="H437" s="29" t="s">
        <v>138</v>
      </c>
      <c r="I437" s="30">
        <v>88</v>
      </c>
    </row>
    <row r="438" spans="1:9" ht="13.5" customHeight="1">
      <c r="A438" s="38"/>
      <c r="B438" s="20">
        <v>9206050</v>
      </c>
      <c r="C438" s="33" t="s">
        <v>139</v>
      </c>
      <c r="D438" s="27" t="s">
        <v>22</v>
      </c>
      <c r="E438" s="20">
        <v>500</v>
      </c>
      <c r="F438" s="20">
        <v>60</v>
      </c>
      <c r="G438" s="20"/>
      <c r="H438" s="29" t="s">
        <v>138</v>
      </c>
      <c r="I438" s="30">
        <v>95</v>
      </c>
    </row>
    <row r="439" spans="1:9" ht="13.5" customHeight="1">
      <c r="A439" s="38"/>
      <c r="B439" s="20">
        <v>9200023</v>
      </c>
      <c r="C439" s="33" t="s">
        <v>139</v>
      </c>
      <c r="D439" s="27" t="s">
        <v>11</v>
      </c>
      <c r="E439" s="20">
        <v>125</v>
      </c>
      <c r="F439" s="20"/>
      <c r="G439" s="20"/>
      <c r="H439" s="29" t="s">
        <v>138</v>
      </c>
      <c r="I439" s="30">
        <v>60</v>
      </c>
    </row>
    <row r="440" spans="1:9" ht="13.5" customHeight="1">
      <c r="A440" s="38"/>
      <c r="B440" s="58">
        <v>1200022</v>
      </c>
      <c r="C440" s="63" t="s">
        <v>139</v>
      </c>
      <c r="D440" s="60" t="s">
        <v>183</v>
      </c>
      <c r="E440" s="58">
        <v>150</v>
      </c>
      <c r="F440" s="58">
        <v>100</v>
      </c>
      <c r="G440" s="58"/>
      <c r="H440" s="61" t="s">
        <v>138</v>
      </c>
      <c r="I440" s="62">
        <v>38</v>
      </c>
    </row>
    <row r="441" spans="1:9" ht="13.5" customHeight="1">
      <c r="A441" s="38"/>
      <c r="B441" s="20">
        <v>9200024</v>
      </c>
      <c r="C441" s="33" t="s">
        <v>139</v>
      </c>
      <c r="D441" s="27" t="s">
        <v>13</v>
      </c>
      <c r="E441" s="20">
        <v>200</v>
      </c>
      <c r="F441" s="20"/>
      <c r="G441" s="20"/>
      <c r="H441" s="29" t="s">
        <v>138</v>
      </c>
      <c r="I441" s="30">
        <v>77</v>
      </c>
    </row>
    <row r="442" spans="1:9" ht="13.5" customHeight="1">
      <c r="A442" s="38"/>
      <c r="B442" s="20">
        <v>9200025</v>
      </c>
      <c r="C442" s="33" t="s">
        <v>139</v>
      </c>
      <c r="D442" s="27" t="s">
        <v>15</v>
      </c>
      <c r="E442" s="20">
        <v>250</v>
      </c>
      <c r="F442" s="20"/>
      <c r="G442" s="20"/>
      <c r="H442" s="29" t="s">
        <v>138</v>
      </c>
      <c r="I442" s="30">
        <v>84</v>
      </c>
    </row>
    <row r="443" spans="1:9" ht="13.5" customHeight="1">
      <c r="A443" s="38"/>
      <c r="B443" s="20">
        <v>9200026</v>
      </c>
      <c r="C443" s="33" t="s">
        <v>139</v>
      </c>
      <c r="D443" s="27" t="s">
        <v>17</v>
      </c>
      <c r="E443" s="20">
        <v>300</v>
      </c>
      <c r="F443" s="20"/>
      <c r="G443" s="20"/>
      <c r="H443" s="29" t="s">
        <v>138</v>
      </c>
      <c r="I443" s="30">
        <v>98</v>
      </c>
    </row>
    <row r="444" spans="1:9" ht="13.5" customHeight="1">
      <c r="A444" s="38"/>
      <c r="B444" s="20">
        <v>9200027</v>
      </c>
      <c r="C444" s="33" t="s">
        <v>139</v>
      </c>
      <c r="D444" s="27" t="s">
        <v>19</v>
      </c>
      <c r="E444" s="20">
        <v>400</v>
      </c>
      <c r="F444" s="20"/>
      <c r="G444" s="20"/>
      <c r="H444" s="29" t="s">
        <v>138</v>
      </c>
      <c r="I444" s="30">
        <v>105</v>
      </c>
    </row>
    <row r="445" spans="1:9" ht="13.5" customHeight="1">
      <c r="A445" s="38"/>
      <c r="B445" s="20">
        <v>9200028</v>
      </c>
      <c r="C445" s="33" t="s">
        <v>139</v>
      </c>
      <c r="D445" s="27" t="s">
        <v>21</v>
      </c>
      <c r="E445" s="20">
        <v>500</v>
      </c>
      <c r="F445" s="20"/>
      <c r="G445" s="20"/>
      <c r="H445" s="29" t="s">
        <v>138</v>
      </c>
      <c r="I445" s="30">
        <v>116</v>
      </c>
    </row>
    <row r="446" spans="1:9" ht="13.5" customHeight="1">
      <c r="A446" s="38"/>
      <c r="B446" s="20">
        <v>9200040</v>
      </c>
      <c r="C446" s="33" t="s">
        <v>146</v>
      </c>
      <c r="D446" s="27">
        <v>40</v>
      </c>
      <c r="E446" s="20"/>
      <c r="F446" s="20">
        <v>40</v>
      </c>
      <c r="G446" s="20"/>
      <c r="H446" s="29" t="s">
        <v>138</v>
      </c>
      <c r="I446" s="30">
        <v>9</v>
      </c>
    </row>
    <row r="447" spans="1:9" ht="13.5" customHeight="1">
      <c r="A447" s="38"/>
      <c r="B447" s="20">
        <v>9200045</v>
      </c>
      <c r="C447" s="33" t="s">
        <v>146</v>
      </c>
      <c r="D447" s="39">
        <v>45</v>
      </c>
      <c r="E447" s="20"/>
      <c r="F447" s="20">
        <v>45</v>
      </c>
      <c r="G447" s="20"/>
      <c r="H447" s="29" t="s">
        <v>138</v>
      </c>
      <c r="I447" s="40">
        <v>9</v>
      </c>
    </row>
    <row r="448" spans="1:9" ht="13.5" customHeight="1">
      <c r="A448" s="38"/>
      <c r="B448" s="20">
        <v>9200050</v>
      </c>
      <c r="C448" s="33" t="s">
        <v>146</v>
      </c>
      <c r="D448" s="39">
        <v>50</v>
      </c>
      <c r="E448" s="20"/>
      <c r="F448" s="20">
        <v>50</v>
      </c>
      <c r="G448" s="20"/>
      <c r="H448" s="29" t="s">
        <v>138</v>
      </c>
      <c r="I448" s="40">
        <v>8</v>
      </c>
    </row>
    <row r="449" spans="1:9" ht="13.5" customHeight="1">
      <c r="A449" s="38"/>
      <c r="B449" s="20">
        <v>9200060</v>
      </c>
      <c r="C449" s="33" t="s">
        <v>146</v>
      </c>
      <c r="D449" s="39">
        <v>60</v>
      </c>
      <c r="E449" s="20"/>
      <c r="F449" s="20">
        <v>60</v>
      </c>
      <c r="G449" s="20"/>
      <c r="H449" s="29" t="s">
        <v>138</v>
      </c>
      <c r="I449" s="40">
        <v>11</v>
      </c>
    </row>
    <row r="450" spans="1:9" ht="13.5" customHeight="1">
      <c r="A450" s="38"/>
      <c r="B450" s="20">
        <v>9200100</v>
      </c>
      <c r="C450" s="33" t="s">
        <v>146</v>
      </c>
      <c r="D450" s="39">
        <v>100</v>
      </c>
      <c r="E450" s="20"/>
      <c r="F450" s="20">
        <v>100</v>
      </c>
      <c r="G450" s="20"/>
      <c r="H450" s="29" t="s">
        <v>138</v>
      </c>
      <c r="I450" s="40">
        <v>12</v>
      </c>
    </row>
    <row r="451" spans="1:9" ht="13.5" customHeight="1">
      <c r="A451" s="38"/>
      <c r="B451" s="20">
        <v>9200200</v>
      </c>
      <c r="C451" s="33" t="s">
        <v>203</v>
      </c>
      <c r="D451" s="39">
        <v>200</v>
      </c>
      <c r="E451" s="20">
        <v>200</v>
      </c>
      <c r="F451" s="20"/>
      <c r="G451" s="20"/>
      <c r="H451" s="29" t="s">
        <v>138</v>
      </c>
      <c r="I451" s="40">
        <v>50</v>
      </c>
    </row>
    <row r="452" spans="1:9" ht="13.5" customHeight="1">
      <c r="A452" s="38"/>
      <c r="B452" s="20">
        <v>9200250</v>
      </c>
      <c r="C452" s="33" t="s">
        <v>203</v>
      </c>
      <c r="D452" s="39">
        <v>250</v>
      </c>
      <c r="E452" s="20">
        <v>250</v>
      </c>
      <c r="F452" s="20"/>
      <c r="G452" s="20"/>
      <c r="H452" s="29" t="s">
        <v>138</v>
      </c>
      <c r="I452" s="40">
        <v>70</v>
      </c>
    </row>
    <row r="453" spans="1:9" ht="13.5" customHeight="1">
      <c r="A453" s="38"/>
      <c r="B453" s="20">
        <v>9200300</v>
      </c>
      <c r="C453" s="33" t="s">
        <v>203</v>
      </c>
      <c r="D453" s="39">
        <v>300</v>
      </c>
      <c r="E453" s="20">
        <v>300</v>
      </c>
      <c r="F453" s="20"/>
      <c r="G453" s="20"/>
      <c r="H453" s="29" t="s">
        <v>138</v>
      </c>
      <c r="I453" s="40">
        <v>85</v>
      </c>
    </row>
    <row r="454" spans="1:9" ht="13.5" customHeight="1">
      <c r="A454" s="38"/>
      <c r="B454" s="20">
        <v>9200400</v>
      </c>
      <c r="C454" s="33" t="s">
        <v>203</v>
      </c>
      <c r="D454" s="39">
        <v>400</v>
      </c>
      <c r="E454" s="20">
        <v>400</v>
      </c>
      <c r="F454" s="20"/>
      <c r="G454" s="20"/>
      <c r="H454" s="29" t="s">
        <v>138</v>
      </c>
      <c r="I454" s="40">
        <v>100</v>
      </c>
    </row>
    <row r="455" spans="1:9" ht="13.5" customHeight="1">
      <c r="A455" s="38"/>
      <c r="B455" s="20">
        <v>9200500</v>
      </c>
      <c r="C455" s="33" t="s">
        <v>203</v>
      </c>
      <c r="D455" s="39">
        <v>500</v>
      </c>
      <c r="E455" s="20">
        <v>500</v>
      </c>
      <c r="F455" s="20"/>
      <c r="G455" s="20"/>
      <c r="H455" s="29" t="s">
        <v>138</v>
      </c>
      <c r="I455" s="40">
        <v>120</v>
      </c>
    </row>
    <row r="456" spans="1:9" ht="13.5" customHeight="1">
      <c r="A456" s="38"/>
      <c r="B456" s="20">
        <v>9200561</v>
      </c>
      <c r="C456" s="33" t="s">
        <v>205</v>
      </c>
      <c r="D456" s="39">
        <v>50</v>
      </c>
      <c r="E456" s="20"/>
      <c r="F456" s="20">
        <v>50</v>
      </c>
      <c r="G456" s="20"/>
      <c r="H456" s="29" t="s">
        <v>138</v>
      </c>
      <c r="I456" s="40">
        <v>25</v>
      </c>
    </row>
    <row r="457" spans="1:9" ht="13.5" customHeight="1">
      <c r="A457" s="38"/>
      <c r="B457" s="20">
        <v>9200661</v>
      </c>
      <c r="C457" s="33" t="s">
        <v>205</v>
      </c>
      <c r="D457" s="39">
        <v>60</v>
      </c>
      <c r="E457" s="20"/>
      <c r="F457" s="20">
        <v>60</v>
      </c>
      <c r="G457" s="20"/>
      <c r="H457" s="29" t="s">
        <v>138</v>
      </c>
      <c r="I457" s="40">
        <v>28</v>
      </c>
    </row>
    <row r="458" spans="1:9" ht="13.5" customHeight="1">
      <c r="A458" s="38"/>
      <c r="B458" s="20" t="s">
        <v>206</v>
      </c>
      <c r="C458" s="33" t="s">
        <v>205</v>
      </c>
      <c r="D458" s="39">
        <v>100</v>
      </c>
      <c r="E458" s="20"/>
      <c r="F458" s="20">
        <v>100</v>
      </c>
      <c r="G458" s="20"/>
      <c r="H458" s="29" t="s">
        <v>138</v>
      </c>
      <c r="I458" s="40">
        <v>35</v>
      </c>
    </row>
    <row r="459" spans="1:9" ht="13.5" customHeight="1">
      <c r="A459" s="38"/>
      <c r="B459" s="20">
        <v>9210050</v>
      </c>
      <c r="C459" s="33" t="s">
        <v>120</v>
      </c>
      <c r="D459" s="27">
        <v>50</v>
      </c>
      <c r="E459" s="20"/>
      <c r="F459" s="20">
        <v>50</v>
      </c>
      <c r="G459" s="20"/>
      <c r="H459" s="29" t="s">
        <v>138</v>
      </c>
      <c r="I459" s="40">
        <v>77</v>
      </c>
    </row>
    <row r="460" spans="1:9" ht="13.5" customHeight="1">
      <c r="A460" s="38"/>
      <c r="B460" s="20">
        <v>9210060</v>
      </c>
      <c r="C460" s="33" t="s">
        <v>120</v>
      </c>
      <c r="D460" s="27">
        <v>60</v>
      </c>
      <c r="E460" s="20"/>
      <c r="F460" s="20">
        <v>60</v>
      </c>
      <c r="G460" s="20"/>
      <c r="H460" s="29" t="s">
        <v>138</v>
      </c>
      <c r="I460" s="40">
        <v>84</v>
      </c>
    </row>
    <row r="461" spans="1:9" ht="13.5" customHeight="1">
      <c r="A461" s="38"/>
      <c r="B461" s="20">
        <v>9211000</v>
      </c>
      <c r="C461" s="33" t="s">
        <v>120</v>
      </c>
      <c r="D461" s="27">
        <v>100</v>
      </c>
      <c r="E461" s="20"/>
      <c r="F461" s="20">
        <v>100</v>
      </c>
      <c r="G461" s="20"/>
      <c r="H461" s="29" t="s">
        <v>138</v>
      </c>
      <c r="I461" s="40">
        <v>100</v>
      </c>
    </row>
    <row r="462" spans="1:9" ht="13.5" customHeight="1">
      <c r="A462" s="38"/>
      <c r="B462" s="28">
        <v>9010110</v>
      </c>
      <c r="C462" s="33" t="s">
        <v>192</v>
      </c>
      <c r="D462" s="27">
        <v>110</v>
      </c>
      <c r="E462" s="28"/>
      <c r="F462" s="28"/>
      <c r="G462" s="28"/>
      <c r="H462" s="29" t="s">
        <v>138</v>
      </c>
      <c r="I462" s="30">
        <v>296</v>
      </c>
    </row>
    <row r="463" spans="1:9" ht="13.5" customHeight="1">
      <c r="A463" s="38"/>
      <c r="B463" s="28">
        <v>9010200</v>
      </c>
      <c r="C463" s="33" t="s">
        <v>192</v>
      </c>
      <c r="D463" s="27">
        <v>200</v>
      </c>
      <c r="E463" s="28"/>
      <c r="F463" s="28"/>
      <c r="G463" s="28"/>
      <c r="H463" s="29" t="s">
        <v>138</v>
      </c>
      <c r="I463" s="30">
        <v>350</v>
      </c>
    </row>
    <row r="464" spans="1:9" ht="13.5" customHeight="1">
      <c r="A464" s="38"/>
      <c r="B464" s="28">
        <v>9010240</v>
      </c>
      <c r="C464" s="33" t="s">
        <v>192</v>
      </c>
      <c r="D464" s="27">
        <v>240</v>
      </c>
      <c r="E464" s="28"/>
      <c r="F464" s="28"/>
      <c r="G464" s="28"/>
      <c r="H464" s="29" t="s">
        <v>138</v>
      </c>
      <c r="I464" s="30">
        <v>375</v>
      </c>
    </row>
    <row r="465" spans="1:9" ht="13.5" customHeight="1">
      <c r="A465" s="38"/>
      <c r="B465" s="28">
        <v>9010300</v>
      </c>
      <c r="C465" s="33" t="s">
        <v>192</v>
      </c>
      <c r="D465" s="27">
        <v>300</v>
      </c>
      <c r="E465" s="28"/>
      <c r="F465" s="28"/>
      <c r="G465" s="28"/>
      <c r="H465" s="29" t="s">
        <v>138</v>
      </c>
      <c r="I465" s="30">
        <v>425</v>
      </c>
    </row>
    <row r="466" spans="1:9" ht="13.5" customHeight="1">
      <c r="A466" s="38"/>
      <c r="B466" s="28">
        <v>9010400</v>
      </c>
      <c r="C466" s="33" t="s">
        <v>192</v>
      </c>
      <c r="D466" s="27">
        <v>400</v>
      </c>
      <c r="E466" s="28"/>
      <c r="F466" s="28"/>
      <c r="G466" s="28"/>
      <c r="H466" s="29" t="s">
        <v>138</v>
      </c>
      <c r="I466" s="30">
        <v>501</v>
      </c>
    </row>
    <row r="467" spans="1:9" ht="13.5" customHeight="1">
      <c r="A467" s="38"/>
      <c r="B467" s="28">
        <v>9010500</v>
      </c>
      <c r="C467" s="33" t="s">
        <v>192</v>
      </c>
      <c r="D467" s="27">
        <v>500</v>
      </c>
      <c r="E467" s="28"/>
      <c r="F467" s="28"/>
      <c r="G467" s="28"/>
      <c r="H467" s="29" t="s">
        <v>138</v>
      </c>
      <c r="I467" s="30">
        <v>560</v>
      </c>
    </row>
    <row r="468" spans="1:9" ht="13.5" customHeight="1">
      <c r="A468" s="38"/>
      <c r="B468" s="28">
        <v>9010540</v>
      </c>
      <c r="C468" s="33" t="s">
        <v>192</v>
      </c>
      <c r="D468" s="27">
        <v>540</v>
      </c>
      <c r="E468" s="28"/>
      <c r="F468" s="28"/>
      <c r="G468" s="28"/>
      <c r="H468" s="29" t="s">
        <v>138</v>
      </c>
      <c r="I468" s="30">
        <v>583</v>
      </c>
    </row>
    <row r="469" spans="1:9" ht="13.5" customHeight="1">
      <c r="A469" s="38"/>
      <c r="B469" s="28">
        <v>9012110</v>
      </c>
      <c r="C469" s="33" t="s">
        <v>193</v>
      </c>
      <c r="D469" s="27">
        <v>110</v>
      </c>
      <c r="E469" s="28"/>
      <c r="F469" s="28"/>
      <c r="G469" s="28"/>
      <c r="H469" s="29" t="s">
        <v>138</v>
      </c>
      <c r="I469" s="30">
        <v>331</v>
      </c>
    </row>
    <row r="470" spans="1:9" ht="13.5" customHeight="1">
      <c r="A470" s="10"/>
      <c r="B470" s="28">
        <v>9012200</v>
      </c>
      <c r="C470" s="33" t="s">
        <v>193</v>
      </c>
      <c r="D470" s="27">
        <v>200</v>
      </c>
      <c r="E470" s="28"/>
      <c r="F470" s="28"/>
      <c r="G470" s="28"/>
      <c r="H470" s="29" t="s">
        <v>138</v>
      </c>
      <c r="I470" s="30">
        <v>413</v>
      </c>
    </row>
    <row r="471" spans="1:9" ht="13.5" customHeight="1">
      <c r="A471" s="10"/>
      <c r="B471" s="28">
        <v>9012240</v>
      </c>
      <c r="C471" s="33" t="s">
        <v>193</v>
      </c>
      <c r="D471" s="27">
        <v>240</v>
      </c>
      <c r="E471" s="28"/>
      <c r="F471" s="28"/>
      <c r="G471" s="28"/>
      <c r="H471" s="29" t="s">
        <v>138</v>
      </c>
      <c r="I471" s="30">
        <v>450</v>
      </c>
    </row>
    <row r="472" spans="1:9" ht="13.5" customHeight="1">
      <c r="A472" s="10"/>
      <c r="B472" s="28">
        <v>9012300</v>
      </c>
      <c r="C472" s="33" t="s">
        <v>193</v>
      </c>
      <c r="D472" s="44">
        <v>300</v>
      </c>
      <c r="E472" s="28"/>
      <c r="F472" s="28"/>
      <c r="G472" s="28"/>
      <c r="H472" s="29" t="s">
        <v>138</v>
      </c>
      <c r="I472" s="30">
        <v>520</v>
      </c>
    </row>
    <row r="473" spans="1:9" ht="13.5" customHeight="1">
      <c r="A473" s="10"/>
      <c r="B473" s="28">
        <v>9012400</v>
      </c>
      <c r="C473" s="33" t="s">
        <v>193</v>
      </c>
      <c r="D473" s="44">
        <v>400</v>
      </c>
      <c r="E473" s="28"/>
      <c r="F473" s="28"/>
      <c r="G473" s="28"/>
      <c r="H473" s="29" t="s">
        <v>138</v>
      </c>
      <c r="I473" s="30">
        <v>627</v>
      </c>
    </row>
    <row r="474" spans="1:9" ht="13.5" customHeight="1">
      <c r="A474" s="10"/>
      <c r="B474" s="28">
        <v>9012500</v>
      </c>
      <c r="C474" s="33" t="s">
        <v>193</v>
      </c>
      <c r="D474" s="44">
        <v>500</v>
      </c>
      <c r="E474" s="28"/>
      <c r="F474" s="28"/>
      <c r="G474" s="28"/>
      <c r="H474" s="29" t="s">
        <v>138</v>
      </c>
      <c r="I474" s="30">
        <v>716</v>
      </c>
    </row>
    <row r="475" spans="1:9" ht="13.5" customHeight="1" thickBot="1">
      <c r="A475" s="10"/>
      <c r="B475" s="55">
        <v>9012540</v>
      </c>
      <c r="C475" s="41" t="s">
        <v>193</v>
      </c>
      <c r="D475" s="56">
        <v>540</v>
      </c>
      <c r="E475" s="55"/>
      <c r="F475" s="55"/>
      <c r="G475" s="55"/>
      <c r="H475" s="43" t="s">
        <v>138</v>
      </c>
      <c r="I475" s="57">
        <v>753</v>
      </c>
    </row>
    <row r="476" spans="2:9" ht="13.5" customHeight="1" thickTop="1">
      <c r="B476" s="45">
        <v>1210008</v>
      </c>
      <c r="C476" s="46" t="s">
        <v>159</v>
      </c>
      <c r="D476" s="47" t="s">
        <v>160</v>
      </c>
      <c r="E476" s="45"/>
      <c r="F476" s="45"/>
      <c r="G476" s="45"/>
      <c r="H476" s="48" t="s">
        <v>138</v>
      </c>
      <c r="I476" s="49">
        <v>30</v>
      </c>
    </row>
    <row r="477" spans="2:9" ht="13.5" customHeight="1">
      <c r="B477" s="28">
        <v>1210010</v>
      </c>
      <c r="C477" s="33" t="s">
        <v>147</v>
      </c>
      <c r="D477" s="27" t="s">
        <v>161</v>
      </c>
      <c r="E477" s="28"/>
      <c r="F477" s="28"/>
      <c r="G477" s="28"/>
      <c r="H477" s="29" t="s">
        <v>138</v>
      </c>
      <c r="I477" s="30">
        <v>45</v>
      </c>
    </row>
    <row r="478" spans="2:9" ht="13.5" customHeight="1">
      <c r="B478" s="28">
        <v>1211111</v>
      </c>
      <c r="C478" s="26" t="s">
        <v>117</v>
      </c>
      <c r="D478" s="27"/>
      <c r="E478" s="28"/>
      <c r="F478" s="28"/>
      <c r="G478" s="28"/>
      <c r="H478" s="29" t="s">
        <v>138</v>
      </c>
      <c r="I478" s="30">
        <v>5</v>
      </c>
    </row>
    <row r="479" spans="2:9" ht="13.5" customHeight="1">
      <c r="B479" s="28">
        <v>1211121</v>
      </c>
      <c r="C479" s="33" t="s">
        <v>148</v>
      </c>
      <c r="D479" s="27"/>
      <c r="E479" s="28"/>
      <c r="F479" s="28"/>
      <c r="G479" s="28"/>
      <c r="H479" s="29" t="s">
        <v>138</v>
      </c>
      <c r="I479" s="30">
        <v>4</v>
      </c>
    </row>
    <row r="480" spans="2:9" ht="13.5" customHeight="1">
      <c r="B480" s="28">
        <v>1240008</v>
      </c>
      <c r="C480" s="33" t="s">
        <v>162</v>
      </c>
      <c r="D480" s="27" t="s">
        <v>149</v>
      </c>
      <c r="E480" s="28"/>
      <c r="F480" s="28"/>
      <c r="G480" s="28"/>
      <c r="H480" s="29" t="s">
        <v>138</v>
      </c>
      <c r="I480" s="30">
        <v>440</v>
      </c>
    </row>
    <row r="481" spans="2:9" ht="13.5" customHeight="1">
      <c r="B481" s="28">
        <v>1240006</v>
      </c>
      <c r="C481" s="33" t="s">
        <v>162</v>
      </c>
      <c r="D481" s="27" t="s">
        <v>150</v>
      </c>
      <c r="E481" s="28"/>
      <c r="F481" s="28"/>
      <c r="G481" s="28"/>
      <c r="H481" s="29" t="s">
        <v>138</v>
      </c>
      <c r="I481" s="30">
        <v>410</v>
      </c>
    </row>
    <row r="482" spans="2:4" ht="13.5" customHeight="1">
      <c r="B482" s="8"/>
      <c r="C482" s="10"/>
      <c r="D482" s="7"/>
    </row>
    <row r="483" spans="2:4" ht="13.5" customHeight="1">
      <c r="B483" s="8"/>
      <c r="C483" s="10"/>
      <c r="D483" s="7"/>
    </row>
    <row r="484" spans="2:4" ht="13.5" customHeight="1">
      <c r="B484" s="8"/>
      <c r="C484" s="10"/>
      <c r="D484" s="7"/>
    </row>
    <row r="485" ht="13.5" customHeight="1">
      <c r="C485" s="10"/>
    </row>
    <row r="486" ht="13.5" customHeight="1">
      <c r="C486" s="10"/>
    </row>
    <row r="487" ht="13.5" customHeight="1">
      <c r="C487" s="10"/>
    </row>
    <row r="488" ht="13.5" customHeight="1">
      <c r="C488" s="10"/>
    </row>
    <row r="489" ht="13.5" customHeight="1">
      <c r="C489" s="10"/>
    </row>
    <row r="490" ht="13.5" customHeight="1">
      <c r="C490" s="10"/>
    </row>
    <row r="491" ht="13.5" customHeight="1">
      <c r="C491" s="10"/>
    </row>
    <row r="492" ht="13.5" customHeight="1">
      <c r="C492" s="10"/>
    </row>
    <row r="493" ht="13.5" customHeight="1">
      <c r="C493" s="10"/>
    </row>
    <row r="494" ht="13.5" customHeight="1">
      <c r="C494" s="10"/>
    </row>
    <row r="495" ht="13.5" customHeight="1">
      <c r="C495" s="10"/>
    </row>
    <row r="496" ht="13.5" customHeight="1">
      <c r="C496" s="10"/>
    </row>
    <row r="497" ht="13.5" customHeight="1">
      <c r="C497" s="10"/>
    </row>
    <row r="498" ht="13.5" customHeight="1">
      <c r="C498" s="10"/>
    </row>
    <row r="499" ht="13.5" customHeight="1">
      <c r="C499" s="10"/>
    </row>
    <row r="500" ht="13.5" customHeight="1">
      <c r="C500" s="10"/>
    </row>
    <row r="501" ht="13.5" customHeight="1">
      <c r="C501" s="10"/>
    </row>
    <row r="502" ht="13.5" customHeight="1">
      <c r="C502" s="10"/>
    </row>
    <row r="503" ht="13.5" customHeight="1">
      <c r="C503" s="10"/>
    </row>
    <row r="504" ht="13.5" customHeight="1">
      <c r="C504" s="10"/>
    </row>
    <row r="505" ht="13.5" customHeight="1">
      <c r="C505" s="10"/>
    </row>
    <row r="506" ht="13.5" customHeight="1">
      <c r="C506" s="10"/>
    </row>
    <row r="507" ht="13.5" customHeight="1">
      <c r="C507" s="10"/>
    </row>
    <row r="508" ht="13.5" customHeight="1">
      <c r="C508" s="10"/>
    </row>
    <row r="509" ht="13.5" customHeight="1">
      <c r="C509" s="10"/>
    </row>
    <row r="510" ht="13.5" customHeight="1">
      <c r="C510" s="10"/>
    </row>
    <row r="511" ht="13.5" customHeight="1">
      <c r="C511" s="10"/>
    </row>
    <row r="512" ht="13.5" customHeight="1">
      <c r="C512" s="10"/>
    </row>
    <row r="513" ht="13.5" customHeight="1">
      <c r="C513" s="10"/>
    </row>
    <row r="514" ht="13.5" customHeight="1">
      <c r="C514" s="10"/>
    </row>
    <row r="515" ht="13.5" customHeight="1">
      <c r="C515" s="10"/>
    </row>
    <row r="516" ht="13.5" customHeight="1">
      <c r="C516" s="10"/>
    </row>
    <row r="517" ht="13.5" customHeight="1">
      <c r="C517" s="10"/>
    </row>
    <row r="518" ht="13.5" customHeight="1">
      <c r="C518" s="10"/>
    </row>
    <row r="519" ht="13.5" customHeight="1">
      <c r="C519" s="10"/>
    </row>
    <row r="520" ht="13.5" customHeight="1">
      <c r="C520" s="10"/>
    </row>
    <row r="521" ht="13.5" customHeight="1">
      <c r="C521" s="10"/>
    </row>
    <row r="522" ht="13.5" customHeight="1">
      <c r="C522" s="10"/>
    </row>
    <row r="523" ht="13.5" customHeight="1">
      <c r="C523" s="10"/>
    </row>
    <row r="524" ht="13.5" customHeight="1">
      <c r="C524" s="10"/>
    </row>
    <row r="525" ht="13.5" customHeight="1">
      <c r="C525" s="10"/>
    </row>
    <row r="526" ht="13.5" customHeight="1">
      <c r="C526" s="10"/>
    </row>
    <row r="527" ht="13.5" customHeight="1">
      <c r="C527" s="10"/>
    </row>
    <row r="528" ht="13.5" customHeight="1">
      <c r="C528" s="10"/>
    </row>
    <row r="529" ht="13.5" customHeight="1">
      <c r="C529" s="10"/>
    </row>
    <row r="530" ht="13.5" customHeight="1">
      <c r="C530" s="10"/>
    </row>
    <row r="531" ht="13.5" customHeight="1">
      <c r="C531" s="10"/>
    </row>
    <row r="532" ht="13.5" customHeight="1">
      <c r="C532" s="10"/>
    </row>
    <row r="533" ht="13.5" customHeight="1">
      <c r="C533" s="10"/>
    </row>
    <row r="534" ht="13.5" customHeight="1">
      <c r="C534" s="10"/>
    </row>
    <row r="535" ht="13.5" customHeight="1">
      <c r="C535" s="10"/>
    </row>
    <row r="536" ht="13.5" customHeight="1">
      <c r="C536" s="10"/>
    </row>
    <row r="537" ht="13.5" customHeight="1">
      <c r="C537" s="10"/>
    </row>
    <row r="538" ht="13.5" customHeight="1">
      <c r="C538" s="10"/>
    </row>
    <row r="539" ht="13.5" customHeight="1">
      <c r="C539" s="10"/>
    </row>
    <row r="540" ht="13.5" customHeight="1">
      <c r="C540" s="10"/>
    </row>
    <row r="541" ht="13.5" customHeight="1">
      <c r="C541" s="10"/>
    </row>
    <row r="542" ht="13.5" customHeight="1">
      <c r="C542" s="10"/>
    </row>
    <row r="543" ht="13.5" customHeight="1">
      <c r="C543" s="10"/>
    </row>
    <row r="544" ht="13.5" customHeight="1">
      <c r="C544" s="10"/>
    </row>
    <row r="545" ht="13.5" customHeight="1">
      <c r="C545" s="10"/>
    </row>
    <row r="546" ht="13.5" customHeight="1">
      <c r="C546" s="10"/>
    </row>
    <row r="547" ht="13.5" customHeight="1">
      <c r="C547" s="10"/>
    </row>
    <row r="548" ht="13.5" customHeight="1">
      <c r="C548" s="10"/>
    </row>
    <row r="549" ht="13.5" customHeight="1">
      <c r="C549" s="10"/>
    </row>
    <row r="550" ht="13.5" customHeight="1">
      <c r="C550" s="10"/>
    </row>
    <row r="551" ht="13.5" customHeight="1">
      <c r="C551" s="10"/>
    </row>
    <row r="552" ht="13.5" customHeight="1">
      <c r="C552" s="10"/>
    </row>
    <row r="553" ht="13.5" customHeight="1">
      <c r="C553" s="10"/>
    </row>
    <row r="554" ht="13.5" customHeight="1">
      <c r="C554" s="10"/>
    </row>
    <row r="555" ht="13.5" customHeight="1">
      <c r="C555" s="10"/>
    </row>
    <row r="556" ht="13.5" customHeight="1">
      <c r="C556" s="10"/>
    </row>
    <row r="557" ht="13.5" customHeight="1">
      <c r="C557" s="10"/>
    </row>
    <row r="558" ht="13.5" customHeight="1">
      <c r="C558" s="10"/>
    </row>
    <row r="559" ht="13.5" customHeight="1">
      <c r="C559" s="10"/>
    </row>
    <row r="560" ht="13.5" customHeight="1">
      <c r="C560" s="10"/>
    </row>
    <row r="561" ht="13.5" customHeight="1">
      <c r="C561" s="10"/>
    </row>
    <row r="562" ht="13.5" customHeight="1">
      <c r="C562" s="10"/>
    </row>
    <row r="563" ht="15.75">
      <c r="C563" s="10"/>
    </row>
    <row r="564" ht="15.75">
      <c r="C564" s="10"/>
    </row>
    <row r="565" ht="15.75">
      <c r="C565" s="10"/>
    </row>
    <row r="566" ht="15.75">
      <c r="C566" s="10"/>
    </row>
  </sheetData>
  <autoFilter ref="C7:G566"/>
  <mergeCells count="1">
    <mergeCell ref="B6:C6"/>
  </mergeCells>
  <printOptions horizontalCentered="1"/>
  <pageMargins left="0.7480314960629921" right="0.6299212598425197" top="1.299212598425197" bottom="0.6299212598425197" header="0.4724409448818898" footer="0.3937007874015748"/>
  <pageSetup horizontalDpi="300" verticalDpi="300" orientation="portrait" paperSize="9" scale="80" r:id="rId3"/>
  <headerFooter alignWithMargins="0">
    <oddHeader>&amp;L&amp;"Arial,Tučné"&amp;8&amp;G
Budovateľská 1290  
09301 Vranov nad Topľou
SLOVENSKÁ REPUBLIKA&amp;CRAL&amp;R&amp;"Arial,Tučné"&amp;8Tel.č.: +421-(0)57-488 29 10
Fax.č: +421-(0)57-488 29 12
Mobil: +421-(0)907 339 109
Mobil: +421-(0)903 622 811
</oddHeader>
    <oddFooter>&amp;LCenník MARS, RAL&amp;RStrana &amp;P z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Oravec</dc:creator>
  <cp:keywords/>
  <dc:description/>
  <cp:lastModifiedBy>Javornický Pavol</cp:lastModifiedBy>
  <cp:lastPrinted>2008-08-23T11:34:21Z</cp:lastPrinted>
  <dcterms:created xsi:type="dcterms:W3CDTF">2005-06-15T00:20:15Z</dcterms:created>
  <dcterms:modified xsi:type="dcterms:W3CDTF">2008-11-07T10:24:02Z</dcterms:modified>
  <cp:category/>
  <cp:version/>
  <cp:contentType/>
  <cp:contentStatus/>
</cp:coreProperties>
</file>